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H:\My Documents\Research\MONITOR (Erasmus Plus Project with FC)\Scales\Excel files\Work Locus of Control Scale (WLCS)\"/>
    </mc:Choice>
  </mc:AlternateContent>
  <bookViews>
    <workbookView xWindow="0" yWindow="0" windowWidth="19200" windowHeight="10995"/>
  </bookViews>
  <sheets>
    <sheet name="Data Entry" sheetId="1" r:id="rId1"/>
    <sheet name="Converted Data" sheetId="3" r:id="rId2"/>
    <sheet name="Results" sheetId="2" r:id="rId3"/>
    <sheet name="Data Output" sheetId="7" r:id="rId4"/>
    <sheet name="Graphs" sheetId="9" r:id="rId5"/>
    <sheet name="Notes" sheetId="10" r:id="rId6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3" l="1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G4" i="3"/>
  <c r="AT4" i="2"/>
  <c r="G5" i="3"/>
  <c r="AT5" i="2"/>
  <c r="G6" i="3"/>
  <c r="AT6" i="2"/>
  <c r="G7" i="3"/>
  <c r="AT7" i="2"/>
  <c r="G8" i="3"/>
  <c r="AT8" i="2"/>
  <c r="G9" i="3"/>
  <c r="AT9" i="2"/>
  <c r="G10" i="3"/>
  <c r="AT10" i="2"/>
  <c r="G11" i="3"/>
  <c r="AT11" i="2"/>
  <c r="G12" i="3"/>
  <c r="AT12" i="2"/>
  <c r="G13" i="3"/>
  <c r="AT13" i="2"/>
  <c r="G14" i="3"/>
  <c r="AT14" i="2"/>
  <c r="G15" i="3"/>
  <c r="AT15" i="2"/>
  <c r="G16" i="3"/>
  <c r="AT16" i="2"/>
  <c r="G17" i="3"/>
  <c r="AT17" i="2"/>
  <c r="G18" i="3"/>
  <c r="AT18" i="2"/>
  <c r="G19" i="3"/>
  <c r="AT19" i="2"/>
  <c r="G20" i="3"/>
  <c r="AT20" i="2"/>
  <c r="G21" i="3"/>
  <c r="AT21" i="2"/>
  <c r="G22" i="3"/>
  <c r="AT22" i="2"/>
  <c r="G23" i="3"/>
  <c r="AT23" i="2"/>
  <c r="G24" i="3"/>
  <c r="AT24" i="2"/>
  <c r="G25" i="3"/>
  <c r="AT25" i="2"/>
  <c r="G26" i="3"/>
  <c r="AT26" i="2"/>
  <c r="G27" i="3"/>
  <c r="AT27" i="2"/>
  <c r="G28" i="3"/>
  <c r="AT28" i="2"/>
  <c r="G29" i="3"/>
  <c r="AT29" i="2"/>
  <c r="G30" i="3"/>
  <c r="AT30" i="2"/>
  <c r="G31" i="3"/>
  <c r="AT31" i="2"/>
  <c r="G32" i="3"/>
  <c r="AT32" i="2"/>
  <c r="G33" i="3"/>
  <c r="AT33" i="2"/>
  <c r="G34" i="3"/>
  <c r="AT34" i="2"/>
  <c r="G35" i="3"/>
  <c r="AT35" i="2"/>
  <c r="G36" i="3"/>
  <c r="AT36" i="2"/>
  <c r="G37" i="3"/>
  <c r="AT37" i="2"/>
  <c r="G38" i="3"/>
  <c r="AT38" i="2"/>
  <c r="G39" i="3"/>
  <c r="AT39" i="2"/>
  <c r="G40" i="3"/>
  <c r="AT40" i="2"/>
  <c r="G41" i="3"/>
  <c r="AT41" i="2"/>
  <c r="G42" i="3"/>
  <c r="AT42" i="2"/>
  <c r="G43" i="3"/>
  <c r="AT43" i="2"/>
  <c r="G44" i="3"/>
  <c r="AT44" i="2"/>
  <c r="G45" i="3"/>
  <c r="AT45" i="2"/>
  <c r="G46" i="3"/>
  <c r="AT46" i="2"/>
  <c r="G47" i="3"/>
  <c r="AT47" i="2"/>
  <c r="G48" i="3"/>
  <c r="AT48" i="2"/>
  <c r="G49" i="3"/>
  <c r="AT49" i="2"/>
  <c r="G50" i="3"/>
  <c r="AT50" i="2"/>
  <c r="G51" i="3"/>
  <c r="AT51" i="2"/>
  <c r="G52" i="3"/>
  <c r="AT52" i="2"/>
  <c r="G53" i="3"/>
  <c r="AT53" i="2"/>
  <c r="I40" i="7"/>
  <c r="Q4" i="3"/>
  <c r="R4" i="3"/>
  <c r="S4" i="3"/>
  <c r="T4" i="3"/>
  <c r="U4" i="3"/>
  <c r="V4" i="3"/>
  <c r="W4" i="3"/>
  <c r="X4" i="3"/>
  <c r="D4" i="2"/>
  <c r="E4" i="2"/>
  <c r="Q5" i="3"/>
  <c r="R5" i="3"/>
  <c r="S5" i="3"/>
  <c r="T5" i="3"/>
  <c r="U5" i="3"/>
  <c r="V5" i="3"/>
  <c r="W5" i="3"/>
  <c r="X5" i="3"/>
  <c r="D5" i="2"/>
  <c r="E5" i="2"/>
  <c r="Q6" i="3"/>
  <c r="R6" i="3"/>
  <c r="S6" i="3"/>
  <c r="T6" i="3"/>
  <c r="U6" i="3"/>
  <c r="V6" i="3"/>
  <c r="W6" i="3"/>
  <c r="X6" i="3"/>
  <c r="D6" i="2"/>
  <c r="E6" i="2"/>
  <c r="Q7" i="3"/>
  <c r="R7" i="3"/>
  <c r="S7" i="3"/>
  <c r="T7" i="3"/>
  <c r="U7" i="3"/>
  <c r="V7" i="3"/>
  <c r="W7" i="3"/>
  <c r="X7" i="3"/>
  <c r="D7" i="2"/>
  <c r="E7" i="2"/>
  <c r="Q8" i="3"/>
  <c r="R8" i="3"/>
  <c r="S8" i="3"/>
  <c r="T8" i="3"/>
  <c r="U8" i="3"/>
  <c r="V8" i="3"/>
  <c r="W8" i="3"/>
  <c r="X8" i="3"/>
  <c r="D8" i="2"/>
  <c r="E8" i="2"/>
  <c r="Q9" i="3"/>
  <c r="R9" i="3"/>
  <c r="S9" i="3"/>
  <c r="T9" i="3"/>
  <c r="U9" i="3"/>
  <c r="V9" i="3"/>
  <c r="W9" i="3"/>
  <c r="X9" i="3"/>
  <c r="D9" i="2"/>
  <c r="E9" i="2"/>
  <c r="Q10" i="3"/>
  <c r="R10" i="3"/>
  <c r="S10" i="3"/>
  <c r="T10" i="3"/>
  <c r="U10" i="3"/>
  <c r="V10" i="3"/>
  <c r="W10" i="3"/>
  <c r="X10" i="3"/>
  <c r="D10" i="2"/>
  <c r="E10" i="2"/>
  <c r="Q11" i="3"/>
  <c r="R11" i="3"/>
  <c r="S11" i="3"/>
  <c r="T11" i="3"/>
  <c r="U11" i="3"/>
  <c r="V11" i="3"/>
  <c r="W11" i="3"/>
  <c r="X11" i="3"/>
  <c r="D11" i="2"/>
  <c r="E11" i="2"/>
  <c r="Q12" i="3"/>
  <c r="R12" i="3"/>
  <c r="S12" i="3"/>
  <c r="T12" i="3"/>
  <c r="U12" i="3"/>
  <c r="V12" i="3"/>
  <c r="W12" i="3"/>
  <c r="X12" i="3"/>
  <c r="D12" i="2"/>
  <c r="E12" i="2"/>
  <c r="Q13" i="3"/>
  <c r="R13" i="3"/>
  <c r="S13" i="3"/>
  <c r="T13" i="3"/>
  <c r="U13" i="3"/>
  <c r="V13" i="3"/>
  <c r="W13" i="3"/>
  <c r="X13" i="3"/>
  <c r="D13" i="2"/>
  <c r="E13" i="2"/>
  <c r="Q14" i="3"/>
  <c r="R14" i="3"/>
  <c r="S14" i="3"/>
  <c r="T14" i="3"/>
  <c r="U14" i="3"/>
  <c r="V14" i="3"/>
  <c r="W14" i="3"/>
  <c r="X14" i="3"/>
  <c r="D14" i="2"/>
  <c r="E14" i="2"/>
  <c r="Q15" i="3"/>
  <c r="R15" i="3"/>
  <c r="S15" i="3"/>
  <c r="T15" i="3"/>
  <c r="U15" i="3"/>
  <c r="V15" i="3"/>
  <c r="W15" i="3"/>
  <c r="X15" i="3"/>
  <c r="D15" i="2"/>
  <c r="E15" i="2"/>
  <c r="Q16" i="3"/>
  <c r="R16" i="3"/>
  <c r="S16" i="3"/>
  <c r="T16" i="3"/>
  <c r="U16" i="3"/>
  <c r="V16" i="3"/>
  <c r="W16" i="3"/>
  <c r="X16" i="3"/>
  <c r="D16" i="2"/>
  <c r="E16" i="2"/>
  <c r="Q17" i="3"/>
  <c r="R17" i="3"/>
  <c r="S17" i="3"/>
  <c r="T17" i="3"/>
  <c r="U17" i="3"/>
  <c r="V17" i="3"/>
  <c r="W17" i="3"/>
  <c r="X17" i="3"/>
  <c r="D17" i="2"/>
  <c r="E17" i="2"/>
  <c r="Q18" i="3"/>
  <c r="R18" i="3"/>
  <c r="S18" i="3"/>
  <c r="T18" i="3"/>
  <c r="U18" i="3"/>
  <c r="V18" i="3"/>
  <c r="W18" i="3"/>
  <c r="X18" i="3"/>
  <c r="D18" i="2"/>
  <c r="E18" i="2"/>
  <c r="Q19" i="3"/>
  <c r="R19" i="3"/>
  <c r="S19" i="3"/>
  <c r="T19" i="3"/>
  <c r="U19" i="3"/>
  <c r="V19" i="3"/>
  <c r="W19" i="3"/>
  <c r="X19" i="3"/>
  <c r="D19" i="2"/>
  <c r="E19" i="2"/>
  <c r="Q20" i="3"/>
  <c r="R20" i="3"/>
  <c r="S20" i="3"/>
  <c r="T20" i="3"/>
  <c r="U20" i="3"/>
  <c r="V20" i="3"/>
  <c r="W20" i="3"/>
  <c r="X20" i="3"/>
  <c r="D20" i="2"/>
  <c r="E20" i="2"/>
  <c r="Q21" i="3"/>
  <c r="R21" i="3"/>
  <c r="S21" i="3"/>
  <c r="T21" i="3"/>
  <c r="U21" i="3"/>
  <c r="V21" i="3"/>
  <c r="W21" i="3"/>
  <c r="X21" i="3"/>
  <c r="D21" i="2"/>
  <c r="E21" i="2"/>
  <c r="Q22" i="3"/>
  <c r="R22" i="3"/>
  <c r="S22" i="3"/>
  <c r="T22" i="3"/>
  <c r="U22" i="3"/>
  <c r="V22" i="3"/>
  <c r="W22" i="3"/>
  <c r="X22" i="3"/>
  <c r="D22" i="2"/>
  <c r="E22" i="2"/>
  <c r="Q23" i="3"/>
  <c r="R23" i="3"/>
  <c r="S23" i="3"/>
  <c r="T23" i="3"/>
  <c r="U23" i="3"/>
  <c r="V23" i="3"/>
  <c r="W23" i="3"/>
  <c r="X23" i="3"/>
  <c r="D23" i="2"/>
  <c r="E23" i="2"/>
  <c r="Q24" i="3"/>
  <c r="R24" i="3"/>
  <c r="S24" i="3"/>
  <c r="T24" i="3"/>
  <c r="U24" i="3"/>
  <c r="V24" i="3"/>
  <c r="W24" i="3"/>
  <c r="X24" i="3"/>
  <c r="D24" i="2"/>
  <c r="E24" i="2"/>
  <c r="Q25" i="3"/>
  <c r="R25" i="3"/>
  <c r="S25" i="3"/>
  <c r="T25" i="3"/>
  <c r="U25" i="3"/>
  <c r="V25" i="3"/>
  <c r="W25" i="3"/>
  <c r="X25" i="3"/>
  <c r="D25" i="2"/>
  <c r="E25" i="2"/>
  <c r="Q26" i="3"/>
  <c r="R26" i="3"/>
  <c r="S26" i="3"/>
  <c r="T26" i="3"/>
  <c r="U26" i="3"/>
  <c r="V26" i="3"/>
  <c r="W26" i="3"/>
  <c r="X26" i="3"/>
  <c r="D26" i="2"/>
  <c r="E26" i="2"/>
  <c r="Q27" i="3"/>
  <c r="R27" i="3"/>
  <c r="S27" i="3"/>
  <c r="T27" i="3"/>
  <c r="U27" i="3"/>
  <c r="V27" i="3"/>
  <c r="W27" i="3"/>
  <c r="X27" i="3"/>
  <c r="D27" i="2"/>
  <c r="E27" i="2"/>
  <c r="Q28" i="3"/>
  <c r="R28" i="3"/>
  <c r="S28" i="3"/>
  <c r="T28" i="3"/>
  <c r="U28" i="3"/>
  <c r="V28" i="3"/>
  <c r="W28" i="3"/>
  <c r="X28" i="3"/>
  <c r="D28" i="2"/>
  <c r="E28" i="2"/>
  <c r="Q29" i="3"/>
  <c r="R29" i="3"/>
  <c r="S29" i="3"/>
  <c r="T29" i="3"/>
  <c r="U29" i="3"/>
  <c r="V29" i="3"/>
  <c r="W29" i="3"/>
  <c r="X29" i="3"/>
  <c r="D29" i="2"/>
  <c r="E29" i="2"/>
  <c r="Q30" i="3"/>
  <c r="R30" i="3"/>
  <c r="S30" i="3"/>
  <c r="T30" i="3"/>
  <c r="U30" i="3"/>
  <c r="V30" i="3"/>
  <c r="W30" i="3"/>
  <c r="X30" i="3"/>
  <c r="D30" i="2"/>
  <c r="E30" i="2"/>
  <c r="Q31" i="3"/>
  <c r="R31" i="3"/>
  <c r="S31" i="3"/>
  <c r="T31" i="3"/>
  <c r="U31" i="3"/>
  <c r="V31" i="3"/>
  <c r="W31" i="3"/>
  <c r="X31" i="3"/>
  <c r="D31" i="2"/>
  <c r="E31" i="2"/>
  <c r="Q32" i="3"/>
  <c r="R32" i="3"/>
  <c r="S32" i="3"/>
  <c r="T32" i="3"/>
  <c r="U32" i="3"/>
  <c r="V32" i="3"/>
  <c r="W32" i="3"/>
  <c r="X32" i="3"/>
  <c r="D32" i="2"/>
  <c r="E32" i="2"/>
  <c r="Q33" i="3"/>
  <c r="R33" i="3"/>
  <c r="S33" i="3"/>
  <c r="T33" i="3"/>
  <c r="U33" i="3"/>
  <c r="V33" i="3"/>
  <c r="W33" i="3"/>
  <c r="X33" i="3"/>
  <c r="D33" i="2"/>
  <c r="E33" i="2"/>
  <c r="Q34" i="3"/>
  <c r="R34" i="3"/>
  <c r="S34" i="3"/>
  <c r="T34" i="3"/>
  <c r="U34" i="3"/>
  <c r="V34" i="3"/>
  <c r="W34" i="3"/>
  <c r="X34" i="3"/>
  <c r="D34" i="2"/>
  <c r="E34" i="2"/>
  <c r="Q35" i="3"/>
  <c r="R35" i="3"/>
  <c r="S35" i="3"/>
  <c r="T35" i="3"/>
  <c r="U35" i="3"/>
  <c r="V35" i="3"/>
  <c r="W35" i="3"/>
  <c r="X35" i="3"/>
  <c r="D35" i="2"/>
  <c r="E35" i="2"/>
  <c r="Q36" i="3"/>
  <c r="R36" i="3"/>
  <c r="S36" i="3"/>
  <c r="T36" i="3"/>
  <c r="U36" i="3"/>
  <c r="V36" i="3"/>
  <c r="W36" i="3"/>
  <c r="X36" i="3"/>
  <c r="D36" i="2"/>
  <c r="E36" i="2"/>
  <c r="Q37" i="3"/>
  <c r="R37" i="3"/>
  <c r="S37" i="3"/>
  <c r="T37" i="3"/>
  <c r="U37" i="3"/>
  <c r="V37" i="3"/>
  <c r="W37" i="3"/>
  <c r="X37" i="3"/>
  <c r="D37" i="2"/>
  <c r="E37" i="2"/>
  <c r="Q38" i="3"/>
  <c r="R38" i="3"/>
  <c r="S38" i="3"/>
  <c r="T38" i="3"/>
  <c r="U38" i="3"/>
  <c r="V38" i="3"/>
  <c r="W38" i="3"/>
  <c r="X38" i="3"/>
  <c r="D38" i="2"/>
  <c r="E38" i="2"/>
  <c r="Q39" i="3"/>
  <c r="R39" i="3"/>
  <c r="S39" i="3"/>
  <c r="T39" i="3"/>
  <c r="U39" i="3"/>
  <c r="V39" i="3"/>
  <c r="W39" i="3"/>
  <c r="X39" i="3"/>
  <c r="D39" i="2"/>
  <c r="E39" i="2"/>
  <c r="Q40" i="3"/>
  <c r="R40" i="3"/>
  <c r="S40" i="3"/>
  <c r="T40" i="3"/>
  <c r="U40" i="3"/>
  <c r="V40" i="3"/>
  <c r="W40" i="3"/>
  <c r="X40" i="3"/>
  <c r="D40" i="2"/>
  <c r="E40" i="2"/>
  <c r="Q41" i="3"/>
  <c r="R41" i="3"/>
  <c r="S41" i="3"/>
  <c r="T41" i="3"/>
  <c r="U41" i="3"/>
  <c r="V41" i="3"/>
  <c r="W41" i="3"/>
  <c r="X41" i="3"/>
  <c r="D41" i="2"/>
  <c r="E41" i="2"/>
  <c r="Q42" i="3"/>
  <c r="R42" i="3"/>
  <c r="S42" i="3"/>
  <c r="T42" i="3"/>
  <c r="U42" i="3"/>
  <c r="V42" i="3"/>
  <c r="W42" i="3"/>
  <c r="X42" i="3"/>
  <c r="D42" i="2"/>
  <c r="E42" i="2"/>
  <c r="Q43" i="3"/>
  <c r="R43" i="3"/>
  <c r="S43" i="3"/>
  <c r="T43" i="3"/>
  <c r="U43" i="3"/>
  <c r="V43" i="3"/>
  <c r="W43" i="3"/>
  <c r="X43" i="3"/>
  <c r="D43" i="2"/>
  <c r="E43" i="2"/>
  <c r="Q44" i="3"/>
  <c r="R44" i="3"/>
  <c r="S44" i="3"/>
  <c r="T44" i="3"/>
  <c r="U44" i="3"/>
  <c r="V44" i="3"/>
  <c r="W44" i="3"/>
  <c r="X44" i="3"/>
  <c r="D44" i="2"/>
  <c r="E44" i="2"/>
  <c r="Q45" i="3"/>
  <c r="R45" i="3"/>
  <c r="S45" i="3"/>
  <c r="T45" i="3"/>
  <c r="U45" i="3"/>
  <c r="V45" i="3"/>
  <c r="W45" i="3"/>
  <c r="X45" i="3"/>
  <c r="D45" i="2"/>
  <c r="E45" i="2"/>
  <c r="Q46" i="3"/>
  <c r="R46" i="3"/>
  <c r="S46" i="3"/>
  <c r="T46" i="3"/>
  <c r="U46" i="3"/>
  <c r="V46" i="3"/>
  <c r="W46" i="3"/>
  <c r="X46" i="3"/>
  <c r="D46" i="2"/>
  <c r="E46" i="2"/>
  <c r="Q47" i="3"/>
  <c r="R47" i="3"/>
  <c r="S47" i="3"/>
  <c r="T47" i="3"/>
  <c r="U47" i="3"/>
  <c r="V47" i="3"/>
  <c r="W47" i="3"/>
  <c r="X47" i="3"/>
  <c r="D47" i="2"/>
  <c r="E47" i="2"/>
  <c r="Q48" i="3"/>
  <c r="R48" i="3"/>
  <c r="S48" i="3"/>
  <c r="T48" i="3"/>
  <c r="U48" i="3"/>
  <c r="V48" i="3"/>
  <c r="W48" i="3"/>
  <c r="X48" i="3"/>
  <c r="D48" i="2"/>
  <c r="E48" i="2"/>
  <c r="Q49" i="3"/>
  <c r="R49" i="3"/>
  <c r="S49" i="3"/>
  <c r="T49" i="3"/>
  <c r="U49" i="3"/>
  <c r="V49" i="3"/>
  <c r="W49" i="3"/>
  <c r="X49" i="3"/>
  <c r="D49" i="2"/>
  <c r="E49" i="2"/>
  <c r="Q50" i="3"/>
  <c r="R50" i="3"/>
  <c r="S50" i="3"/>
  <c r="T50" i="3"/>
  <c r="U50" i="3"/>
  <c r="V50" i="3"/>
  <c r="W50" i="3"/>
  <c r="X50" i="3"/>
  <c r="D50" i="2"/>
  <c r="E50" i="2"/>
  <c r="Q51" i="3"/>
  <c r="R51" i="3"/>
  <c r="S51" i="3"/>
  <c r="T51" i="3"/>
  <c r="U51" i="3"/>
  <c r="V51" i="3"/>
  <c r="W51" i="3"/>
  <c r="X51" i="3"/>
  <c r="D51" i="2"/>
  <c r="E51" i="2"/>
  <c r="Q52" i="3"/>
  <c r="R52" i="3"/>
  <c r="S52" i="3"/>
  <c r="T52" i="3"/>
  <c r="U52" i="3"/>
  <c r="V52" i="3"/>
  <c r="W52" i="3"/>
  <c r="X52" i="3"/>
  <c r="D52" i="2"/>
  <c r="E52" i="2"/>
  <c r="Q53" i="3"/>
  <c r="R53" i="3"/>
  <c r="S53" i="3"/>
  <c r="T53" i="3"/>
  <c r="U53" i="3"/>
  <c r="V53" i="3"/>
  <c r="W53" i="3"/>
  <c r="X53" i="3"/>
  <c r="D53" i="2"/>
  <c r="E53" i="2"/>
  <c r="I4" i="7"/>
  <c r="I4" i="3"/>
  <c r="J4" i="3"/>
  <c r="K4" i="3"/>
  <c r="L4" i="3"/>
  <c r="M4" i="3"/>
  <c r="N4" i="3"/>
  <c r="O4" i="3"/>
  <c r="P4" i="3"/>
  <c r="B4" i="2"/>
  <c r="C4" i="2"/>
  <c r="I5" i="3"/>
  <c r="J5" i="3"/>
  <c r="K5" i="3"/>
  <c r="L5" i="3"/>
  <c r="M5" i="3"/>
  <c r="N5" i="3"/>
  <c r="O5" i="3"/>
  <c r="P5" i="3"/>
  <c r="B5" i="2"/>
  <c r="C5" i="2"/>
  <c r="I6" i="3"/>
  <c r="J6" i="3"/>
  <c r="K6" i="3"/>
  <c r="L6" i="3"/>
  <c r="M6" i="3"/>
  <c r="N6" i="3"/>
  <c r="O6" i="3"/>
  <c r="P6" i="3"/>
  <c r="B6" i="2"/>
  <c r="C6" i="2"/>
  <c r="I7" i="3"/>
  <c r="J7" i="3"/>
  <c r="K7" i="3"/>
  <c r="L7" i="3"/>
  <c r="M7" i="3"/>
  <c r="N7" i="3"/>
  <c r="O7" i="3"/>
  <c r="P7" i="3"/>
  <c r="B7" i="2"/>
  <c r="C7" i="2"/>
  <c r="I8" i="3"/>
  <c r="J8" i="3"/>
  <c r="K8" i="3"/>
  <c r="L8" i="3"/>
  <c r="M8" i="3"/>
  <c r="N8" i="3"/>
  <c r="O8" i="3"/>
  <c r="P8" i="3"/>
  <c r="B8" i="2"/>
  <c r="C8" i="2"/>
  <c r="I9" i="3"/>
  <c r="J9" i="3"/>
  <c r="K9" i="3"/>
  <c r="L9" i="3"/>
  <c r="M9" i="3"/>
  <c r="N9" i="3"/>
  <c r="O9" i="3"/>
  <c r="P9" i="3"/>
  <c r="B9" i="2"/>
  <c r="C9" i="2"/>
  <c r="I10" i="3"/>
  <c r="J10" i="3"/>
  <c r="K10" i="3"/>
  <c r="L10" i="3"/>
  <c r="M10" i="3"/>
  <c r="N10" i="3"/>
  <c r="O10" i="3"/>
  <c r="P10" i="3"/>
  <c r="B10" i="2"/>
  <c r="C10" i="2"/>
  <c r="I11" i="3"/>
  <c r="J11" i="3"/>
  <c r="K11" i="3"/>
  <c r="L11" i="3"/>
  <c r="M11" i="3"/>
  <c r="N11" i="3"/>
  <c r="O11" i="3"/>
  <c r="P11" i="3"/>
  <c r="B11" i="2"/>
  <c r="C11" i="2"/>
  <c r="I12" i="3"/>
  <c r="J12" i="3"/>
  <c r="K12" i="3"/>
  <c r="L12" i="3"/>
  <c r="M12" i="3"/>
  <c r="N12" i="3"/>
  <c r="O12" i="3"/>
  <c r="P12" i="3"/>
  <c r="B12" i="2"/>
  <c r="C12" i="2"/>
  <c r="I13" i="3"/>
  <c r="J13" i="3"/>
  <c r="K13" i="3"/>
  <c r="L13" i="3"/>
  <c r="M13" i="3"/>
  <c r="N13" i="3"/>
  <c r="O13" i="3"/>
  <c r="P13" i="3"/>
  <c r="B13" i="2"/>
  <c r="C13" i="2"/>
  <c r="I14" i="3"/>
  <c r="J14" i="3"/>
  <c r="K14" i="3"/>
  <c r="L14" i="3"/>
  <c r="M14" i="3"/>
  <c r="N14" i="3"/>
  <c r="O14" i="3"/>
  <c r="P14" i="3"/>
  <c r="B14" i="2"/>
  <c r="C14" i="2"/>
  <c r="I15" i="3"/>
  <c r="J15" i="3"/>
  <c r="K15" i="3"/>
  <c r="L15" i="3"/>
  <c r="M15" i="3"/>
  <c r="N15" i="3"/>
  <c r="O15" i="3"/>
  <c r="P15" i="3"/>
  <c r="B15" i="2"/>
  <c r="C15" i="2"/>
  <c r="I16" i="3"/>
  <c r="J16" i="3"/>
  <c r="K16" i="3"/>
  <c r="L16" i="3"/>
  <c r="M16" i="3"/>
  <c r="N16" i="3"/>
  <c r="O16" i="3"/>
  <c r="P16" i="3"/>
  <c r="B16" i="2"/>
  <c r="C16" i="2"/>
  <c r="I17" i="3"/>
  <c r="J17" i="3"/>
  <c r="K17" i="3"/>
  <c r="L17" i="3"/>
  <c r="M17" i="3"/>
  <c r="N17" i="3"/>
  <c r="O17" i="3"/>
  <c r="P17" i="3"/>
  <c r="B17" i="2"/>
  <c r="C17" i="2"/>
  <c r="I18" i="3"/>
  <c r="J18" i="3"/>
  <c r="K18" i="3"/>
  <c r="L18" i="3"/>
  <c r="M18" i="3"/>
  <c r="N18" i="3"/>
  <c r="O18" i="3"/>
  <c r="P18" i="3"/>
  <c r="B18" i="2"/>
  <c r="C18" i="2"/>
  <c r="I19" i="3"/>
  <c r="J19" i="3"/>
  <c r="K19" i="3"/>
  <c r="L19" i="3"/>
  <c r="M19" i="3"/>
  <c r="N19" i="3"/>
  <c r="O19" i="3"/>
  <c r="P19" i="3"/>
  <c r="B19" i="2"/>
  <c r="C19" i="2"/>
  <c r="I20" i="3"/>
  <c r="J20" i="3"/>
  <c r="K20" i="3"/>
  <c r="L20" i="3"/>
  <c r="M20" i="3"/>
  <c r="N20" i="3"/>
  <c r="O20" i="3"/>
  <c r="P20" i="3"/>
  <c r="B20" i="2"/>
  <c r="C20" i="2"/>
  <c r="I21" i="3"/>
  <c r="J21" i="3"/>
  <c r="K21" i="3"/>
  <c r="L21" i="3"/>
  <c r="M21" i="3"/>
  <c r="N21" i="3"/>
  <c r="O21" i="3"/>
  <c r="P21" i="3"/>
  <c r="B21" i="2"/>
  <c r="C21" i="2"/>
  <c r="I22" i="3"/>
  <c r="J22" i="3"/>
  <c r="K22" i="3"/>
  <c r="L22" i="3"/>
  <c r="M22" i="3"/>
  <c r="N22" i="3"/>
  <c r="O22" i="3"/>
  <c r="P22" i="3"/>
  <c r="B22" i="2"/>
  <c r="C22" i="2"/>
  <c r="I23" i="3"/>
  <c r="J23" i="3"/>
  <c r="K23" i="3"/>
  <c r="L23" i="3"/>
  <c r="M23" i="3"/>
  <c r="N23" i="3"/>
  <c r="O23" i="3"/>
  <c r="P23" i="3"/>
  <c r="B23" i="2"/>
  <c r="C23" i="2"/>
  <c r="I24" i="3"/>
  <c r="J24" i="3"/>
  <c r="K24" i="3"/>
  <c r="L24" i="3"/>
  <c r="M24" i="3"/>
  <c r="N24" i="3"/>
  <c r="O24" i="3"/>
  <c r="P24" i="3"/>
  <c r="B24" i="2"/>
  <c r="C24" i="2"/>
  <c r="I25" i="3"/>
  <c r="J25" i="3"/>
  <c r="K25" i="3"/>
  <c r="L25" i="3"/>
  <c r="M25" i="3"/>
  <c r="N25" i="3"/>
  <c r="O25" i="3"/>
  <c r="P25" i="3"/>
  <c r="B25" i="2"/>
  <c r="C25" i="2"/>
  <c r="I26" i="3"/>
  <c r="J26" i="3"/>
  <c r="K26" i="3"/>
  <c r="L26" i="3"/>
  <c r="M26" i="3"/>
  <c r="N26" i="3"/>
  <c r="O26" i="3"/>
  <c r="P26" i="3"/>
  <c r="B26" i="2"/>
  <c r="C26" i="2"/>
  <c r="I27" i="3"/>
  <c r="J27" i="3"/>
  <c r="K27" i="3"/>
  <c r="L27" i="3"/>
  <c r="M27" i="3"/>
  <c r="N27" i="3"/>
  <c r="O27" i="3"/>
  <c r="P27" i="3"/>
  <c r="B27" i="2"/>
  <c r="C27" i="2"/>
  <c r="I28" i="3"/>
  <c r="J28" i="3"/>
  <c r="K28" i="3"/>
  <c r="L28" i="3"/>
  <c r="M28" i="3"/>
  <c r="N28" i="3"/>
  <c r="O28" i="3"/>
  <c r="P28" i="3"/>
  <c r="B28" i="2"/>
  <c r="C28" i="2"/>
  <c r="I29" i="3"/>
  <c r="J29" i="3"/>
  <c r="K29" i="3"/>
  <c r="L29" i="3"/>
  <c r="M29" i="3"/>
  <c r="N29" i="3"/>
  <c r="O29" i="3"/>
  <c r="P29" i="3"/>
  <c r="B29" i="2"/>
  <c r="C29" i="2"/>
  <c r="I30" i="3"/>
  <c r="J30" i="3"/>
  <c r="K30" i="3"/>
  <c r="L30" i="3"/>
  <c r="M30" i="3"/>
  <c r="N30" i="3"/>
  <c r="O30" i="3"/>
  <c r="P30" i="3"/>
  <c r="B30" i="2"/>
  <c r="C30" i="2"/>
  <c r="I31" i="3"/>
  <c r="J31" i="3"/>
  <c r="K31" i="3"/>
  <c r="L31" i="3"/>
  <c r="M31" i="3"/>
  <c r="N31" i="3"/>
  <c r="O31" i="3"/>
  <c r="P31" i="3"/>
  <c r="B31" i="2"/>
  <c r="C31" i="2"/>
  <c r="I32" i="3"/>
  <c r="J32" i="3"/>
  <c r="K32" i="3"/>
  <c r="L32" i="3"/>
  <c r="M32" i="3"/>
  <c r="N32" i="3"/>
  <c r="O32" i="3"/>
  <c r="P32" i="3"/>
  <c r="B32" i="2"/>
  <c r="C32" i="2"/>
  <c r="I33" i="3"/>
  <c r="J33" i="3"/>
  <c r="K33" i="3"/>
  <c r="L33" i="3"/>
  <c r="M33" i="3"/>
  <c r="N33" i="3"/>
  <c r="O33" i="3"/>
  <c r="P33" i="3"/>
  <c r="B33" i="2"/>
  <c r="C33" i="2"/>
  <c r="I34" i="3"/>
  <c r="J34" i="3"/>
  <c r="K34" i="3"/>
  <c r="L34" i="3"/>
  <c r="M34" i="3"/>
  <c r="N34" i="3"/>
  <c r="O34" i="3"/>
  <c r="P34" i="3"/>
  <c r="B34" i="2"/>
  <c r="C34" i="2"/>
  <c r="I35" i="3"/>
  <c r="J35" i="3"/>
  <c r="K35" i="3"/>
  <c r="L35" i="3"/>
  <c r="M35" i="3"/>
  <c r="N35" i="3"/>
  <c r="O35" i="3"/>
  <c r="P35" i="3"/>
  <c r="B35" i="2"/>
  <c r="C35" i="2"/>
  <c r="I36" i="3"/>
  <c r="J36" i="3"/>
  <c r="K36" i="3"/>
  <c r="L36" i="3"/>
  <c r="M36" i="3"/>
  <c r="N36" i="3"/>
  <c r="O36" i="3"/>
  <c r="P36" i="3"/>
  <c r="B36" i="2"/>
  <c r="C36" i="2"/>
  <c r="I37" i="3"/>
  <c r="J37" i="3"/>
  <c r="K37" i="3"/>
  <c r="L37" i="3"/>
  <c r="M37" i="3"/>
  <c r="N37" i="3"/>
  <c r="O37" i="3"/>
  <c r="P37" i="3"/>
  <c r="B37" i="2"/>
  <c r="C37" i="2"/>
  <c r="I38" i="3"/>
  <c r="J38" i="3"/>
  <c r="K38" i="3"/>
  <c r="L38" i="3"/>
  <c r="M38" i="3"/>
  <c r="N38" i="3"/>
  <c r="O38" i="3"/>
  <c r="P38" i="3"/>
  <c r="B38" i="2"/>
  <c r="C38" i="2"/>
  <c r="I39" i="3"/>
  <c r="J39" i="3"/>
  <c r="K39" i="3"/>
  <c r="L39" i="3"/>
  <c r="M39" i="3"/>
  <c r="N39" i="3"/>
  <c r="O39" i="3"/>
  <c r="P39" i="3"/>
  <c r="B39" i="2"/>
  <c r="C39" i="2"/>
  <c r="I40" i="3"/>
  <c r="J40" i="3"/>
  <c r="K40" i="3"/>
  <c r="L40" i="3"/>
  <c r="M40" i="3"/>
  <c r="N40" i="3"/>
  <c r="O40" i="3"/>
  <c r="P40" i="3"/>
  <c r="B40" i="2"/>
  <c r="C40" i="2"/>
  <c r="I41" i="3"/>
  <c r="J41" i="3"/>
  <c r="K41" i="3"/>
  <c r="L41" i="3"/>
  <c r="M41" i="3"/>
  <c r="N41" i="3"/>
  <c r="O41" i="3"/>
  <c r="P41" i="3"/>
  <c r="B41" i="2"/>
  <c r="C41" i="2"/>
  <c r="I42" i="3"/>
  <c r="J42" i="3"/>
  <c r="K42" i="3"/>
  <c r="L42" i="3"/>
  <c r="M42" i="3"/>
  <c r="N42" i="3"/>
  <c r="O42" i="3"/>
  <c r="P42" i="3"/>
  <c r="B42" i="2"/>
  <c r="C42" i="2"/>
  <c r="I43" i="3"/>
  <c r="J43" i="3"/>
  <c r="K43" i="3"/>
  <c r="L43" i="3"/>
  <c r="M43" i="3"/>
  <c r="N43" i="3"/>
  <c r="O43" i="3"/>
  <c r="P43" i="3"/>
  <c r="B43" i="2"/>
  <c r="C43" i="2"/>
  <c r="I44" i="3"/>
  <c r="J44" i="3"/>
  <c r="K44" i="3"/>
  <c r="L44" i="3"/>
  <c r="M44" i="3"/>
  <c r="N44" i="3"/>
  <c r="O44" i="3"/>
  <c r="P44" i="3"/>
  <c r="B44" i="2"/>
  <c r="C44" i="2"/>
  <c r="I45" i="3"/>
  <c r="J45" i="3"/>
  <c r="K45" i="3"/>
  <c r="L45" i="3"/>
  <c r="M45" i="3"/>
  <c r="N45" i="3"/>
  <c r="O45" i="3"/>
  <c r="P45" i="3"/>
  <c r="B45" i="2"/>
  <c r="C45" i="2"/>
  <c r="I46" i="3"/>
  <c r="J46" i="3"/>
  <c r="K46" i="3"/>
  <c r="L46" i="3"/>
  <c r="M46" i="3"/>
  <c r="N46" i="3"/>
  <c r="O46" i="3"/>
  <c r="P46" i="3"/>
  <c r="B46" i="2"/>
  <c r="C46" i="2"/>
  <c r="I47" i="3"/>
  <c r="J47" i="3"/>
  <c r="K47" i="3"/>
  <c r="L47" i="3"/>
  <c r="M47" i="3"/>
  <c r="N47" i="3"/>
  <c r="O47" i="3"/>
  <c r="P47" i="3"/>
  <c r="B47" i="2"/>
  <c r="C47" i="2"/>
  <c r="I48" i="3"/>
  <c r="J48" i="3"/>
  <c r="K48" i="3"/>
  <c r="L48" i="3"/>
  <c r="M48" i="3"/>
  <c r="N48" i="3"/>
  <c r="O48" i="3"/>
  <c r="P48" i="3"/>
  <c r="B48" i="2"/>
  <c r="C48" i="2"/>
  <c r="I49" i="3"/>
  <c r="J49" i="3"/>
  <c r="K49" i="3"/>
  <c r="L49" i="3"/>
  <c r="M49" i="3"/>
  <c r="N49" i="3"/>
  <c r="O49" i="3"/>
  <c r="P49" i="3"/>
  <c r="B49" i="2"/>
  <c r="C49" i="2"/>
  <c r="I50" i="3"/>
  <c r="J50" i="3"/>
  <c r="K50" i="3"/>
  <c r="L50" i="3"/>
  <c r="M50" i="3"/>
  <c r="N50" i="3"/>
  <c r="O50" i="3"/>
  <c r="P50" i="3"/>
  <c r="B50" i="2"/>
  <c r="C50" i="2"/>
  <c r="I51" i="3"/>
  <c r="J51" i="3"/>
  <c r="K51" i="3"/>
  <c r="L51" i="3"/>
  <c r="M51" i="3"/>
  <c r="N51" i="3"/>
  <c r="O51" i="3"/>
  <c r="P51" i="3"/>
  <c r="B51" i="2"/>
  <c r="C51" i="2"/>
  <c r="I52" i="3"/>
  <c r="J52" i="3"/>
  <c r="K52" i="3"/>
  <c r="L52" i="3"/>
  <c r="M52" i="3"/>
  <c r="N52" i="3"/>
  <c r="O52" i="3"/>
  <c r="P52" i="3"/>
  <c r="B52" i="2"/>
  <c r="C52" i="2"/>
  <c r="I53" i="3"/>
  <c r="J53" i="3"/>
  <c r="K53" i="3"/>
  <c r="L53" i="3"/>
  <c r="M53" i="3"/>
  <c r="N53" i="3"/>
  <c r="O53" i="3"/>
  <c r="P53" i="3"/>
  <c r="B53" i="2"/>
  <c r="C53" i="2"/>
  <c r="H4" i="7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BB4" i="2"/>
  <c r="BC4" i="2"/>
  <c r="BB5" i="2"/>
  <c r="BC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B21" i="2"/>
  <c r="BC21" i="2"/>
  <c r="BB22" i="2"/>
  <c r="BC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K47" i="7"/>
  <c r="L47" i="7"/>
  <c r="AZ4" i="2"/>
  <c r="BA4" i="2"/>
  <c r="AZ5" i="2"/>
  <c r="BA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AZ21" i="2"/>
  <c r="BA21" i="2"/>
  <c r="AZ22" i="2"/>
  <c r="BA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K46" i="7"/>
  <c r="L46" i="7"/>
  <c r="AX4" i="2"/>
  <c r="AY4" i="2"/>
  <c r="AX5" i="2"/>
  <c r="AY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X21" i="2"/>
  <c r="AY21" i="2"/>
  <c r="AX22" i="2"/>
  <c r="AY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K45" i="7"/>
  <c r="L45" i="7"/>
  <c r="AU4" i="2"/>
  <c r="AV4" i="2"/>
  <c r="AU5" i="2"/>
  <c r="AV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U21" i="2"/>
  <c r="AV21" i="2"/>
  <c r="AU22" i="2"/>
  <c r="AV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K41" i="7"/>
  <c r="L41" i="7"/>
  <c r="AS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K40" i="7"/>
  <c r="L40" i="7"/>
  <c r="AQ4" i="2"/>
  <c r="AR4" i="2"/>
  <c r="AQ5" i="2"/>
  <c r="AR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Q21" i="2"/>
  <c r="AR21" i="2"/>
  <c r="AQ22" i="2"/>
  <c r="AR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K39" i="7"/>
  <c r="L39" i="7"/>
  <c r="AO4" i="2"/>
  <c r="AP4" i="2"/>
  <c r="AO5" i="2"/>
  <c r="AP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O21" i="2"/>
  <c r="AP21" i="2"/>
  <c r="AO22" i="2"/>
  <c r="AP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K38" i="7"/>
  <c r="L38" i="7"/>
  <c r="F4" i="3"/>
  <c r="AL4" i="2"/>
  <c r="AM4" i="2"/>
  <c r="F5" i="3"/>
  <c r="AL5" i="2"/>
  <c r="AM5" i="2"/>
  <c r="F6" i="3"/>
  <c r="AL6" i="2"/>
  <c r="F7" i="3"/>
  <c r="AL7" i="2"/>
  <c r="F8" i="3"/>
  <c r="AL8" i="2"/>
  <c r="F9" i="3"/>
  <c r="AL9" i="2"/>
  <c r="F10" i="3"/>
  <c r="AL10" i="2"/>
  <c r="F11" i="3"/>
  <c r="AL11" i="2"/>
  <c r="F12" i="3"/>
  <c r="AL12" i="2"/>
  <c r="F13" i="3"/>
  <c r="AL13" i="2"/>
  <c r="F14" i="3"/>
  <c r="AL14" i="2"/>
  <c r="F15" i="3"/>
  <c r="AL15" i="2"/>
  <c r="F16" i="3"/>
  <c r="AL16" i="2"/>
  <c r="F17" i="3"/>
  <c r="AL17" i="2"/>
  <c r="F18" i="3"/>
  <c r="AL18" i="2"/>
  <c r="F19" i="3"/>
  <c r="AL19" i="2"/>
  <c r="F20" i="3"/>
  <c r="AL20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F21" i="3"/>
  <c r="AL21" i="2"/>
  <c r="AM21" i="2"/>
  <c r="F22" i="3"/>
  <c r="AL22" i="2"/>
  <c r="AM22" i="2"/>
  <c r="F23" i="3"/>
  <c r="AL23" i="2"/>
  <c r="F24" i="3"/>
  <c r="AL24" i="2"/>
  <c r="F25" i="3"/>
  <c r="AL25" i="2"/>
  <c r="F26" i="3"/>
  <c r="AL26" i="2"/>
  <c r="F27" i="3"/>
  <c r="AL27" i="2"/>
  <c r="F28" i="3"/>
  <c r="AL28" i="2"/>
  <c r="F29" i="3"/>
  <c r="AL29" i="2"/>
  <c r="F30" i="3"/>
  <c r="AL30" i="2"/>
  <c r="F31" i="3"/>
  <c r="AL31" i="2"/>
  <c r="F32" i="3"/>
  <c r="AL32" i="2"/>
  <c r="F33" i="3"/>
  <c r="AL33" i="2"/>
  <c r="F34" i="3"/>
  <c r="AL34" i="2"/>
  <c r="F35" i="3"/>
  <c r="AL35" i="2"/>
  <c r="F36" i="3"/>
  <c r="AL36" i="2"/>
  <c r="F37" i="3"/>
  <c r="AL37" i="2"/>
  <c r="F38" i="3"/>
  <c r="AL38" i="2"/>
  <c r="F39" i="3"/>
  <c r="AL39" i="2"/>
  <c r="F40" i="3"/>
  <c r="AL40" i="2"/>
  <c r="F41" i="3"/>
  <c r="AL41" i="2"/>
  <c r="F42" i="3"/>
  <c r="AL42" i="2"/>
  <c r="F43" i="3"/>
  <c r="AL43" i="2"/>
  <c r="F44" i="3"/>
  <c r="AL44" i="2"/>
  <c r="F45" i="3"/>
  <c r="AL45" i="2"/>
  <c r="F46" i="3"/>
  <c r="AL46" i="2"/>
  <c r="F47" i="3"/>
  <c r="AL47" i="2"/>
  <c r="F48" i="3"/>
  <c r="AL48" i="2"/>
  <c r="F49" i="3"/>
  <c r="AL49" i="2"/>
  <c r="F50" i="3"/>
  <c r="AL50" i="2"/>
  <c r="F51" i="3"/>
  <c r="AL51" i="2"/>
  <c r="F52" i="3"/>
  <c r="AL52" i="2"/>
  <c r="F53" i="3"/>
  <c r="AL53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K34" i="7"/>
  <c r="L34" i="7"/>
  <c r="AJ4" i="2"/>
  <c r="AK4" i="2"/>
  <c r="AJ5" i="2"/>
  <c r="AK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J21" i="2"/>
  <c r="AK21" i="2"/>
  <c r="AJ22" i="2"/>
  <c r="AK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K33" i="7"/>
  <c r="L33" i="7"/>
  <c r="AH4" i="2"/>
  <c r="AI4" i="2"/>
  <c r="AH5" i="2"/>
  <c r="AI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H21" i="2"/>
  <c r="AI21" i="2"/>
  <c r="AH22" i="2"/>
  <c r="AI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K32" i="7"/>
  <c r="L32" i="7"/>
  <c r="AF4" i="2"/>
  <c r="AG4" i="2"/>
  <c r="AF5" i="2"/>
  <c r="AG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F21" i="2"/>
  <c r="AG21" i="2"/>
  <c r="AF22" i="2"/>
  <c r="AG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K31" i="7"/>
  <c r="L31" i="7"/>
  <c r="AD4" i="2"/>
  <c r="AE4" i="2"/>
  <c r="AD5" i="2"/>
  <c r="AE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D21" i="2"/>
  <c r="AE21" i="2"/>
  <c r="AD22" i="2"/>
  <c r="AE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K30" i="7"/>
  <c r="L30" i="7"/>
  <c r="E4" i="3"/>
  <c r="AA4" i="2"/>
  <c r="AB4" i="2"/>
  <c r="E5" i="3"/>
  <c r="AA5" i="2"/>
  <c r="AB5" i="2"/>
  <c r="E6" i="3"/>
  <c r="AA6" i="2"/>
  <c r="E7" i="3"/>
  <c r="AA7" i="2"/>
  <c r="E8" i="3"/>
  <c r="AA8" i="2"/>
  <c r="E9" i="3"/>
  <c r="AA9" i="2"/>
  <c r="E10" i="3"/>
  <c r="AA10" i="2"/>
  <c r="E11" i="3"/>
  <c r="AA11" i="2"/>
  <c r="E12" i="3"/>
  <c r="AA12" i="2"/>
  <c r="E13" i="3"/>
  <c r="AA13" i="2"/>
  <c r="E14" i="3"/>
  <c r="AA14" i="2"/>
  <c r="E15" i="3"/>
  <c r="AA15" i="2"/>
  <c r="E16" i="3"/>
  <c r="AA16" i="2"/>
  <c r="E17" i="3"/>
  <c r="AA17" i="2"/>
  <c r="E18" i="3"/>
  <c r="AA18" i="2"/>
  <c r="E19" i="3"/>
  <c r="AA19" i="2"/>
  <c r="E20" i="3"/>
  <c r="AA20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E21" i="3"/>
  <c r="AA21" i="2"/>
  <c r="AB21" i="2"/>
  <c r="E22" i="3"/>
  <c r="AA22" i="2"/>
  <c r="AB22" i="2"/>
  <c r="E23" i="3"/>
  <c r="AA23" i="2"/>
  <c r="E24" i="3"/>
  <c r="AA24" i="2"/>
  <c r="E25" i="3"/>
  <c r="AA25" i="2"/>
  <c r="E26" i="3"/>
  <c r="AA26" i="2"/>
  <c r="E27" i="3"/>
  <c r="AA27" i="2"/>
  <c r="E28" i="3"/>
  <c r="AA28" i="2"/>
  <c r="E29" i="3"/>
  <c r="AA29" i="2"/>
  <c r="E30" i="3"/>
  <c r="AA30" i="2"/>
  <c r="E31" i="3"/>
  <c r="AA31" i="2"/>
  <c r="E32" i="3"/>
  <c r="AA32" i="2"/>
  <c r="E33" i="3"/>
  <c r="AA33" i="2"/>
  <c r="E34" i="3"/>
  <c r="AA34" i="2"/>
  <c r="E35" i="3"/>
  <c r="AA35" i="2"/>
  <c r="E36" i="3"/>
  <c r="AA36" i="2"/>
  <c r="E37" i="3"/>
  <c r="AA37" i="2"/>
  <c r="E38" i="3"/>
  <c r="AA38" i="2"/>
  <c r="E39" i="3"/>
  <c r="AA39" i="2"/>
  <c r="E40" i="3"/>
  <c r="AA40" i="2"/>
  <c r="E41" i="3"/>
  <c r="AA41" i="2"/>
  <c r="E42" i="3"/>
  <c r="AA42" i="2"/>
  <c r="E43" i="3"/>
  <c r="AA43" i="2"/>
  <c r="E44" i="3"/>
  <c r="AA44" i="2"/>
  <c r="E45" i="3"/>
  <c r="AA45" i="2"/>
  <c r="E46" i="3"/>
  <c r="AA46" i="2"/>
  <c r="E47" i="3"/>
  <c r="AA47" i="2"/>
  <c r="E48" i="3"/>
  <c r="AA48" i="2"/>
  <c r="E49" i="3"/>
  <c r="AA49" i="2"/>
  <c r="E50" i="3"/>
  <c r="AA50" i="2"/>
  <c r="E51" i="3"/>
  <c r="AA51" i="2"/>
  <c r="E52" i="3"/>
  <c r="AA52" i="2"/>
  <c r="E53" i="3"/>
  <c r="AA53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K26" i="7"/>
  <c r="L26" i="7"/>
  <c r="Y4" i="2"/>
  <c r="Z4" i="2"/>
  <c r="Y5" i="2"/>
  <c r="Z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Y21" i="2"/>
  <c r="Z21" i="2"/>
  <c r="Y22" i="2"/>
  <c r="Z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K25" i="7"/>
  <c r="L25" i="7"/>
  <c r="W4" i="2"/>
  <c r="X4" i="2"/>
  <c r="W5" i="2"/>
  <c r="X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W21" i="2"/>
  <c r="X21" i="2"/>
  <c r="W22" i="2"/>
  <c r="X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K24" i="7"/>
  <c r="L24" i="7"/>
  <c r="U4" i="2"/>
  <c r="V4" i="2"/>
  <c r="U5" i="2"/>
  <c r="V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U21" i="2"/>
  <c r="V21" i="2"/>
  <c r="U22" i="2"/>
  <c r="V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K23" i="7"/>
  <c r="L23" i="7"/>
  <c r="S4" i="2"/>
  <c r="T4" i="2"/>
  <c r="S5" i="2"/>
  <c r="T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S21" i="2"/>
  <c r="T21" i="2"/>
  <c r="S22" i="2"/>
  <c r="T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K22" i="7"/>
  <c r="L22" i="7"/>
  <c r="Q4" i="2"/>
  <c r="R4" i="2"/>
  <c r="Q5" i="2"/>
  <c r="R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Q21" i="2"/>
  <c r="R21" i="2"/>
  <c r="Q22" i="2"/>
  <c r="R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K21" i="7"/>
  <c r="L21" i="7"/>
  <c r="B4" i="3"/>
  <c r="N4" i="2"/>
  <c r="O4" i="2"/>
  <c r="B5" i="3"/>
  <c r="N5" i="2"/>
  <c r="O5" i="2"/>
  <c r="B6" i="3"/>
  <c r="N6" i="2"/>
  <c r="B7" i="3"/>
  <c r="N7" i="2"/>
  <c r="B8" i="3"/>
  <c r="N8" i="2"/>
  <c r="B9" i="3"/>
  <c r="N9" i="2"/>
  <c r="B10" i="3"/>
  <c r="N10" i="2"/>
  <c r="B11" i="3"/>
  <c r="N11" i="2"/>
  <c r="B12" i="3"/>
  <c r="N12" i="2"/>
  <c r="B13" i="3"/>
  <c r="N13" i="2"/>
  <c r="B14" i="3"/>
  <c r="N14" i="2"/>
  <c r="B15" i="3"/>
  <c r="N15" i="2"/>
  <c r="B16" i="3"/>
  <c r="N16" i="2"/>
  <c r="B17" i="3"/>
  <c r="N17" i="2"/>
  <c r="B18" i="3"/>
  <c r="N18" i="2"/>
  <c r="B19" i="3"/>
  <c r="N19" i="2"/>
  <c r="B20" i="3"/>
  <c r="N20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B21" i="3"/>
  <c r="N21" i="2"/>
  <c r="O21" i="2"/>
  <c r="B22" i="3"/>
  <c r="N22" i="2"/>
  <c r="O22" i="2"/>
  <c r="B23" i="3"/>
  <c r="N23" i="2"/>
  <c r="B24" i="3"/>
  <c r="N24" i="2"/>
  <c r="B25" i="3"/>
  <c r="N25" i="2"/>
  <c r="B26" i="3"/>
  <c r="N26" i="2"/>
  <c r="B27" i="3"/>
  <c r="N27" i="2"/>
  <c r="B28" i="3"/>
  <c r="N28" i="2"/>
  <c r="B29" i="3"/>
  <c r="N29" i="2"/>
  <c r="B30" i="3"/>
  <c r="N30" i="2"/>
  <c r="B31" i="3"/>
  <c r="N31" i="2"/>
  <c r="B32" i="3"/>
  <c r="N32" i="2"/>
  <c r="B33" i="3"/>
  <c r="N33" i="2"/>
  <c r="B34" i="3"/>
  <c r="N34" i="2"/>
  <c r="B35" i="3"/>
  <c r="N35" i="2"/>
  <c r="B36" i="3"/>
  <c r="N36" i="2"/>
  <c r="B37" i="3"/>
  <c r="N37" i="2"/>
  <c r="B38" i="3"/>
  <c r="N38" i="2"/>
  <c r="B39" i="3"/>
  <c r="N39" i="2"/>
  <c r="B40" i="3"/>
  <c r="N40" i="2"/>
  <c r="B41" i="3"/>
  <c r="N41" i="2"/>
  <c r="B42" i="3"/>
  <c r="N42" i="2"/>
  <c r="B43" i="3"/>
  <c r="N43" i="2"/>
  <c r="B44" i="3"/>
  <c r="N44" i="2"/>
  <c r="B45" i="3"/>
  <c r="N45" i="2"/>
  <c r="B46" i="3"/>
  <c r="N46" i="2"/>
  <c r="B47" i="3"/>
  <c r="N47" i="2"/>
  <c r="B48" i="3"/>
  <c r="N48" i="2"/>
  <c r="B49" i="3"/>
  <c r="N49" i="2"/>
  <c r="B50" i="3"/>
  <c r="N50" i="2"/>
  <c r="B51" i="3"/>
  <c r="N51" i="2"/>
  <c r="B52" i="3"/>
  <c r="N52" i="2"/>
  <c r="B53" i="3"/>
  <c r="N53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K9" i="7"/>
  <c r="L9" i="7"/>
  <c r="L4" i="2"/>
  <c r="M4" i="2"/>
  <c r="L5" i="2"/>
  <c r="M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L21" i="2"/>
  <c r="M21" i="2"/>
  <c r="L22" i="2"/>
  <c r="M22" i="2"/>
  <c r="L43" i="2"/>
  <c r="L44" i="2"/>
  <c r="L45" i="2"/>
  <c r="L46" i="2"/>
  <c r="L47" i="2"/>
  <c r="L48" i="2"/>
  <c r="L49" i="2"/>
  <c r="L50" i="2"/>
  <c r="L51" i="2"/>
  <c r="L52" i="2"/>
  <c r="L53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K8" i="7"/>
  <c r="L8" i="7"/>
  <c r="J4" i="2"/>
  <c r="K4" i="2"/>
  <c r="J5" i="2"/>
  <c r="K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J21" i="2"/>
  <c r="K21" i="2"/>
  <c r="J22" i="2"/>
  <c r="K22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K43" i="2"/>
  <c r="K44" i="2"/>
  <c r="K45" i="2"/>
  <c r="K46" i="2"/>
  <c r="K47" i="2"/>
  <c r="K48" i="2"/>
  <c r="K49" i="2"/>
  <c r="K50" i="2"/>
  <c r="K51" i="2"/>
  <c r="K52" i="2"/>
  <c r="K53" i="2"/>
  <c r="K7" i="7"/>
  <c r="L7" i="7"/>
  <c r="K4" i="7"/>
  <c r="L4" i="7"/>
  <c r="I9" i="7"/>
  <c r="H9" i="7"/>
  <c r="J9" i="7"/>
  <c r="C9" i="7"/>
  <c r="G9" i="7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I26" i="7"/>
  <c r="H26" i="7"/>
  <c r="J26" i="7"/>
  <c r="C26" i="7"/>
  <c r="G26" i="7"/>
  <c r="H40" i="7"/>
  <c r="J40" i="7"/>
  <c r="H39" i="7"/>
  <c r="I39" i="7"/>
  <c r="J39" i="7"/>
  <c r="I41" i="7"/>
  <c r="I38" i="7"/>
  <c r="H41" i="7"/>
  <c r="C41" i="7"/>
  <c r="G41" i="7"/>
  <c r="C40" i="7"/>
  <c r="G40" i="7"/>
  <c r="C39" i="7"/>
  <c r="G39" i="7"/>
  <c r="C47" i="7"/>
  <c r="C46" i="7"/>
  <c r="C45" i="7"/>
  <c r="C38" i="7"/>
  <c r="C42" i="7"/>
  <c r="D38" i="7"/>
  <c r="D39" i="7"/>
  <c r="D40" i="7"/>
  <c r="D41" i="7"/>
  <c r="D42" i="7"/>
  <c r="C21" i="7"/>
  <c r="C22" i="7"/>
  <c r="C23" i="7"/>
  <c r="C24" i="7"/>
  <c r="C25" i="7"/>
  <c r="C27" i="7"/>
  <c r="D21" i="7"/>
  <c r="D22" i="7"/>
  <c r="D23" i="7"/>
  <c r="D24" i="7"/>
  <c r="D25" i="7"/>
  <c r="D26" i="7"/>
  <c r="D27" i="7"/>
  <c r="G47" i="7"/>
  <c r="G46" i="7"/>
  <c r="G45" i="7"/>
  <c r="G38" i="7"/>
  <c r="C34" i="7"/>
  <c r="G34" i="7"/>
  <c r="C33" i="7"/>
  <c r="G33" i="7"/>
  <c r="C32" i="7"/>
  <c r="G32" i="7"/>
  <c r="C31" i="7"/>
  <c r="G31" i="7"/>
  <c r="C30" i="7"/>
  <c r="G30" i="7"/>
  <c r="G25" i="7"/>
  <c r="G24" i="7"/>
  <c r="G23" i="7"/>
  <c r="G22" i="7"/>
  <c r="G21" i="7"/>
  <c r="C8" i="7"/>
  <c r="G8" i="7"/>
  <c r="C7" i="7"/>
  <c r="G7" i="7"/>
  <c r="I47" i="7"/>
  <c r="H47" i="7"/>
  <c r="J47" i="7"/>
  <c r="I46" i="7"/>
  <c r="H46" i="7"/>
  <c r="I45" i="7"/>
  <c r="H45" i="7"/>
  <c r="J46" i="7"/>
  <c r="J45" i="7"/>
  <c r="H38" i="7"/>
  <c r="J41" i="7"/>
  <c r="J38" i="7"/>
  <c r="I34" i="7"/>
  <c r="H34" i="7"/>
  <c r="J34" i="7"/>
  <c r="I33" i="7"/>
  <c r="H33" i="7"/>
  <c r="J33" i="7"/>
  <c r="I32" i="7"/>
  <c r="H32" i="7"/>
  <c r="J32" i="7"/>
  <c r="I31" i="7"/>
  <c r="H31" i="7"/>
  <c r="J31" i="7"/>
  <c r="I30" i="7"/>
  <c r="H30" i="7"/>
  <c r="J30" i="7"/>
  <c r="C35" i="7"/>
  <c r="D30" i="7"/>
  <c r="D31" i="7"/>
  <c r="D32" i="7"/>
  <c r="D33" i="7"/>
  <c r="D34" i="7"/>
  <c r="D35" i="7"/>
  <c r="C48" i="7"/>
  <c r="D47" i="7"/>
  <c r="D46" i="7"/>
  <c r="D45" i="7"/>
  <c r="D48" i="7"/>
  <c r="C10" i="7"/>
  <c r="D7" i="7"/>
  <c r="D8" i="7"/>
  <c r="D9" i="7"/>
  <c r="D10" i="7"/>
  <c r="I25" i="7"/>
  <c r="H25" i="7"/>
  <c r="J25" i="7"/>
  <c r="I24" i="7"/>
  <c r="H24" i="7"/>
  <c r="J24" i="7"/>
  <c r="I23" i="7"/>
  <c r="H23" i="7"/>
  <c r="J23" i="7"/>
  <c r="I22" i="7"/>
  <c r="H22" i="7"/>
  <c r="J22" i="7"/>
  <c r="I21" i="7"/>
  <c r="H21" i="7"/>
  <c r="J21" i="7"/>
  <c r="I8" i="7"/>
  <c r="H8" i="7"/>
  <c r="J8" i="7"/>
  <c r="I7" i="7"/>
  <c r="H7" i="7"/>
  <c r="J7" i="7"/>
  <c r="J4" i="7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4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C14" i="7"/>
  <c r="C13" i="7"/>
  <c r="C15" i="7"/>
  <c r="C18" i="7"/>
  <c r="C17" i="7"/>
  <c r="C16" i="7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<sst xmlns="http://schemas.openxmlformats.org/spreadsheetml/2006/main" count="289" uniqueCount="88">
  <si>
    <t>Sex</t>
  </si>
  <si>
    <t>Male</t>
  </si>
  <si>
    <t>Female</t>
  </si>
  <si>
    <t>%</t>
  </si>
  <si>
    <t>n</t>
  </si>
  <si>
    <t>Total</t>
  </si>
  <si>
    <t>Age</t>
  </si>
  <si>
    <t>Youngest</t>
  </si>
  <si>
    <t>Oldest</t>
  </si>
  <si>
    <t>Mean</t>
  </si>
  <si>
    <t>Median</t>
  </si>
  <si>
    <t>Mode</t>
  </si>
  <si>
    <t>Range</t>
  </si>
  <si>
    <t>Bin Range</t>
  </si>
  <si>
    <t>No. / Name</t>
  </si>
  <si>
    <t>Eduation</t>
  </si>
  <si>
    <t>Education</t>
  </si>
  <si>
    <t>University</t>
  </si>
  <si>
    <t>College</t>
  </si>
  <si>
    <t>High school</t>
  </si>
  <si>
    <t>Primary school</t>
  </si>
  <si>
    <t>No formal education</t>
  </si>
  <si>
    <t>Years</t>
  </si>
  <si>
    <t>High School</t>
  </si>
  <si>
    <t>Primary</t>
  </si>
  <si>
    <t/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</si>
  <si>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</si>
  <si>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All respondents</t>
  </si>
  <si>
    <t>Significance</t>
  </si>
  <si>
    <t>Difference</t>
  </si>
  <si>
    <t>Sex - other</t>
  </si>
  <si>
    <t>Other</t>
  </si>
  <si>
    <t>Attendance</t>
  </si>
  <si>
    <t>Ethnic background</t>
  </si>
  <si>
    <t>Disability</t>
  </si>
  <si>
    <t>Write in answer</t>
  </si>
  <si>
    <t>Number</t>
  </si>
  <si>
    <t>Item 1</t>
  </si>
  <si>
    <t>Item 2</t>
  </si>
  <si>
    <t>Item 3</t>
  </si>
  <si>
    <t xml:space="preserve">Item3 </t>
  </si>
  <si>
    <t>Item 4</t>
  </si>
  <si>
    <t>Up to 50%</t>
  </si>
  <si>
    <t>51%-74%</t>
  </si>
  <si>
    <t>75%-100%</t>
  </si>
  <si>
    <t>Ethnicity/Nationality</t>
  </si>
  <si>
    <t>Item 5</t>
  </si>
  <si>
    <t>Participant No.</t>
  </si>
  <si>
    <t>WLCS1(Before)</t>
  </si>
  <si>
    <t>WLCS2(Before)</t>
  </si>
  <si>
    <t>WLCS3(Before)</t>
  </si>
  <si>
    <t>WLCS4(Before)</t>
  </si>
  <si>
    <t>WLCS5(Before)</t>
  </si>
  <si>
    <t>WLCS6(Before)</t>
  </si>
  <si>
    <t>WLCS7(Before)</t>
  </si>
  <si>
    <t>WLCS8(Before)</t>
  </si>
  <si>
    <t>WLCS1(After)</t>
  </si>
  <si>
    <t>WLCS2(After)</t>
  </si>
  <si>
    <t>WLCS3(After)</t>
  </si>
  <si>
    <t>WLCS4(After)</t>
  </si>
  <si>
    <t>WLCS5(After)</t>
  </si>
  <si>
    <t>WLCS6(After)</t>
  </si>
  <si>
    <t>WLCS7(After)</t>
  </si>
  <si>
    <t>WLCS8(After)</t>
  </si>
  <si>
    <t>If you know what you want…</t>
  </si>
  <si>
    <t>On most jobs, people can…</t>
  </si>
  <si>
    <t>Getting the job you want… luck</t>
  </si>
  <si>
    <t>Promotions are …good fortune</t>
  </si>
  <si>
    <t>Promotions given to... perform well</t>
  </si>
  <si>
    <t>It takes a lot of luck to be outstanding</t>
  </si>
  <si>
    <t>People who performe are rewarded</t>
  </si>
  <si>
    <t>…difference in who makes money is luck</t>
  </si>
  <si>
    <t>People who perform are rewarded</t>
  </si>
  <si>
    <t>WLCS(Before)</t>
  </si>
  <si>
    <t>WLCS(After)</t>
  </si>
  <si>
    <t>TOTAL</t>
  </si>
  <si>
    <t>in WLCS scores</t>
  </si>
  <si>
    <t>Mean WLCS(Before)</t>
  </si>
  <si>
    <t>Mean WLCS(After)</t>
  </si>
  <si>
    <t>Sport and Employability M&amp;E Manual - WORK LOCUS OF CONTROL SCALE (WLCS)</t>
  </si>
  <si>
    <t>Work Locus of Control Scale scoring</t>
  </si>
  <si>
    <t>The Work Locus of Control scale scoring ranges from 8 to 48.</t>
  </si>
  <si>
    <r>
      <t>There is no normative cut-off point about judgements. However, the overall research average score was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38.1</t>
    </r>
  </si>
  <si>
    <t>Higher scores on the scale represent an external locus of control, while lower score represents an internal locus of control.</t>
  </si>
  <si>
    <t>Entering Data</t>
  </si>
  <si>
    <t xml:space="preserve">Use only responses from project participants that are fully completed.  Ensure that all items in a scale have been completed </t>
  </si>
  <si>
    <t xml:space="preserve">before entering the data.  If all items in a scale have not been completed by the project participant, the scores for the scale </t>
  </si>
  <si>
    <t>will be incomplete and will not reflect the true score for the participant.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</si>
</sst>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Fill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4" xfId="0" applyNumberFormat="1" applyBorder="1"/>
    <xf numFmtId="1" fontId="0" fillId="0" borderId="5" xfId="0" applyNumberFormat="1" applyBorder="1"/>
    <xf numFmtId="0" fontId="0" fillId="0" borderId="5" xfId="0" applyBorder="1"/>
    <xf numFmtId="0" fontId="0" fillId="8" borderId="9" xfId="0" applyFont="1" applyFill="1" applyBorder="1"/>
    <xf numFmtId="0" fontId="0" fillId="3" borderId="9" xfId="0" applyFont="1" applyFill="1" applyBorder="1"/>
    <xf numFmtId="0" fontId="0" fillId="5" borderId="9" xfId="0" applyFont="1" applyFill="1" applyBorder="1"/>
    <xf numFmtId="0" fontId="0" fillId="3" borderId="9" xfId="0" applyFont="1" applyFill="1" applyBorder="1" applyAlignment="1">
      <alignment vertical="center" wrapText="1"/>
    </xf>
    <xf numFmtId="0" fontId="0" fillId="5" borderId="9" xfId="0" applyFont="1" applyFill="1" applyBorder="1" applyAlignment="1">
      <alignment vertical="center" wrapText="1"/>
    </xf>
    <xf numFmtId="0" fontId="0" fillId="7" borderId="9" xfId="0" applyFont="1" applyFill="1" applyBorder="1"/>
    <xf numFmtId="0" fontId="0" fillId="4" borderId="9" xfId="0" applyFont="1" applyFill="1" applyBorder="1"/>
    <xf numFmtId="0" fontId="0" fillId="6" borderId="9" xfId="0" applyFont="1" applyFill="1" applyBorder="1"/>
    <xf numFmtId="0" fontId="1" fillId="0" borderId="1" xfId="0" applyFont="1" applyBorder="1" applyAlignment="1">
      <alignment horizontal="left"/>
    </xf>
    <xf numFmtId="164" fontId="0" fillId="0" borderId="8" xfId="0" applyNumberFormat="1" applyBorder="1"/>
    <xf numFmtId="1" fontId="0" fillId="0" borderId="4" xfId="0" applyNumberFormat="1" applyBorder="1"/>
    <xf numFmtId="1" fontId="0" fillId="0" borderId="4" xfId="0" applyNumberFormat="1" applyFill="1" applyBorder="1"/>
    <xf numFmtId="1" fontId="0" fillId="0" borderId="6" xfId="0" applyNumberFormat="1" applyFill="1" applyBorder="1"/>
    <xf numFmtId="0" fontId="1" fillId="0" borderId="1" xfId="0" applyFont="1" applyFill="1" applyBorder="1"/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5" borderId="0" xfId="0" applyFill="1"/>
    <xf numFmtId="0" fontId="1" fillId="0" borderId="2" xfId="0" applyFont="1" applyBorder="1"/>
    <xf numFmtId="164" fontId="0" fillId="0" borderId="6" xfId="0" applyNumberFormat="1" applyBorder="1"/>
    <xf numFmtId="0" fontId="1" fillId="0" borderId="2" xfId="0" applyFont="1" applyFill="1" applyBorder="1"/>
    <xf numFmtId="0" fontId="0" fillId="0" borderId="4" xfId="0" applyFont="1" applyFill="1" applyBorder="1"/>
    <xf numFmtId="0" fontId="0" fillId="0" borderId="4" xfId="0" applyFont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0" xfId="0" applyNumberFormat="1" applyFill="1" applyBorder="1"/>
    <xf numFmtId="165" fontId="0" fillId="0" borderId="7" xfId="0" applyNumberFormat="1" applyBorder="1"/>
    <xf numFmtId="165" fontId="0" fillId="0" borderId="0" xfId="0" applyNumberFormat="1" applyBorder="1"/>
    <xf numFmtId="0" fontId="0" fillId="8" borderId="0" xfId="0" applyFill="1"/>
    <xf numFmtId="0" fontId="0" fillId="7" borderId="0" xfId="0" applyFill="1"/>
    <xf numFmtId="0" fontId="0" fillId="9" borderId="0" xfId="0" applyFill="1"/>
    <xf numFmtId="1" fontId="1" fillId="0" borderId="1" xfId="0" applyNumberFormat="1" applyFont="1" applyFill="1" applyBorder="1"/>
    <xf numFmtId="0" fontId="1" fillId="0" borderId="1" xfId="0" applyFont="1" applyBorder="1"/>
    <xf numFmtId="0" fontId="0" fillId="8" borderId="9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Fill="1"/>
    <xf numFmtId="0" fontId="0" fillId="0" borderId="0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3" xfId="0" applyFont="1" applyBorder="1"/>
    <xf numFmtId="0" fontId="0" fillId="3" borderId="0" xfId="0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Work Locus of Control Scale</a:t>
            </a:r>
            <a:r>
              <a:rPr lang="en-US" baseline="0"/>
              <a:t> </a:t>
            </a:r>
            <a:r>
              <a:rPr lang="en-US"/>
              <a:t>(WLCS)</a:t>
            </a:r>
            <a:r>
              <a:rPr lang="en-US" baseline="0"/>
              <a:t> </a:t>
            </a:r>
            <a:r>
              <a:rPr lang="en-US"/>
              <a:t>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C4D-40FB-AD85-A45279987B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Output'!$H$3:$I$3</c:f>
              <c:strCache>
                <c:ptCount val="2"/>
                <c:pt idx="0">
                  <c:v>Mean WLCS(Before)</c:v>
                </c:pt>
                <c:pt idx="1">
                  <c:v>Mean WLCS(After)</c:v>
                </c:pt>
              </c:strCache>
            </c:strRef>
          </c:cat>
          <c:val>
            <c:numRef>
              <c:f>'Data Output'!$H$4:$I$4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D-40FB-AD85-A45279987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328640"/>
        <c:axId val="471329032"/>
      </c:barChart>
      <c:catAx>
        <c:axId val="4713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29032"/>
        <c:crosses val="autoZero"/>
        <c:auto val="1"/>
        <c:lblAlgn val="ctr"/>
        <c:lblOffset val="100"/>
        <c:noMultiLvlLbl val="0"/>
      </c:catAx>
      <c:valAx>
        <c:axId val="4713290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2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Sex of Respondents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Output'!$D$6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Output'!$B$7:$B$10</c15:sqref>
                  </c15:fullRef>
                </c:ext>
              </c:extLst>
              <c:f>'Data Output'!$B$7:$B$9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Output'!$D$7:$D$10</c15:sqref>
                  </c15:fullRef>
                </c:ext>
              </c:extLst>
              <c:f>'Data Output'!$D$7:$D$9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0B-45D7-9C8F-263597D540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0523424"/>
        <c:axId val="348058008"/>
      </c:barChart>
      <c:catAx>
        <c:axId val="39052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058008"/>
        <c:crossesAt val="0"/>
        <c:auto val="1"/>
        <c:lblAlgn val="ctr"/>
        <c:lblOffset val="100"/>
        <c:noMultiLvlLbl val="0"/>
      </c:catAx>
      <c:valAx>
        <c:axId val="3480580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52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Work Locus of Control Scale (WLCS) scores by</a:t>
            </a:r>
            <a:r>
              <a:rPr lang="en-US" baseline="0"/>
              <a:t> level of attendance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Output'!$H$44</c:f>
              <c:strCache>
                <c:ptCount val="1"/>
                <c:pt idx="0">
                  <c:v>Mean WLCS(Before)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Output'!$H$45:$H$47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56-4485-80CF-BED03BC1F260}"/>
            </c:ext>
          </c:extLst>
        </c:ser>
        <c:ser>
          <c:idx val="2"/>
          <c:order val="1"/>
          <c:tx>
            <c:strRef>
              <c:f>'Data Output'!$I$44</c:f>
              <c:strCache>
                <c:ptCount val="1"/>
                <c:pt idx="0">
                  <c:v>Mean WLCS(After)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Output'!$I$45:$I$47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56-4485-80CF-BED03BC1F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883432"/>
        <c:axId val="131883824"/>
      </c:barChart>
      <c:catAx>
        <c:axId val="13188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83824"/>
        <c:crosses val="autoZero"/>
        <c:auto val="1"/>
        <c:lblAlgn val="ctr"/>
        <c:lblOffset val="100"/>
        <c:noMultiLvlLbl val="0"/>
      </c:catAx>
      <c:valAx>
        <c:axId val="13188382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8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Work Locus of Control Scale (WLCS)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Output'!$H$6</c:f>
              <c:strCache>
                <c:ptCount val="1"/>
                <c:pt idx="0">
                  <c:v>Mean WLCS(Before)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Output'!$H$7:$H$8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5C-4E02-B852-DDD8B49331FB}"/>
            </c:ext>
          </c:extLst>
        </c:ser>
        <c:ser>
          <c:idx val="1"/>
          <c:order val="1"/>
          <c:tx>
            <c:strRef>
              <c:f>'Data Output'!$I$6</c:f>
              <c:strCache>
                <c:ptCount val="1"/>
                <c:pt idx="0">
                  <c:v>Mean WLCS(After)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Output'!$I$7:$I$8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5C-4E02-B852-DDD8B4933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329816"/>
        <c:axId val="471330208"/>
      </c:barChart>
      <c:catAx>
        <c:axId val="47132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30208"/>
        <c:crosses val="autoZero"/>
        <c:auto val="1"/>
        <c:lblAlgn val="ctr"/>
        <c:lblOffset val="100"/>
        <c:noMultiLvlLbl val="0"/>
      </c:catAx>
      <c:valAx>
        <c:axId val="4713302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2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Work Locus of Control Scale (WLCS)</a:t>
            </a:r>
            <a:r>
              <a:rPr lang="en-US" baseline="0"/>
              <a:t> </a:t>
            </a:r>
            <a:r>
              <a:rPr lang="en-US"/>
              <a:t>scores by level of education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Output'!$H$20</c:f>
              <c:strCache>
                <c:ptCount val="1"/>
                <c:pt idx="0">
                  <c:v>Mean WLCS(Before)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Output'!$H$21:$H$26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6-4ABF-9A07-38FCD963FEDF}"/>
            </c:ext>
          </c:extLst>
        </c:ser>
        <c:ser>
          <c:idx val="1"/>
          <c:order val="1"/>
          <c:tx>
            <c:strRef>
              <c:f>'Data Output'!$I$20</c:f>
              <c:strCache>
                <c:ptCount val="1"/>
                <c:pt idx="0">
                  <c:v>Mean WLCS(After)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Output'!$I$21:$I$26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C6-4ABF-9A07-38FCD963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371200"/>
        <c:axId val="385371592"/>
      </c:barChart>
      <c:catAx>
        <c:axId val="38537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371592"/>
        <c:crosses val="autoZero"/>
        <c:auto val="1"/>
        <c:lblAlgn val="ctr"/>
        <c:lblOffset val="100"/>
        <c:noMultiLvlLbl val="0"/>
      </c:catAx>
      <c:valAx>
        <c:axId val="38537159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37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Work Locus of Control Scale (WLCS) scores for ethnicity / nationality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Output'!$H$29</c:f>
              <c:strCache>
                <c:ptCount val="1"/>
                <c:pt idx="0">
                  <c:v>Mean WLCS(Before)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Output'!$H$30:$H$34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73-49F7-827D-8200393EB1D2}"/>
            </c:ext>
          </c:extLst>
        </c:ser>
        <c:ser>
          <c:idx val="2"/>
          <c:order val="1"/>
          <c:tx>
            <c:strRef>
              <c:f>'Data Output'!$I$29</c:f>
              <c:strCache>
                <c:ptCount val="1"/>
                <c:pt idx="0">
                  <c:v>Mean WLCS(After)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Output'!$I$30:$I$34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73-49F7-827D-8200393EB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372376"/>
        <c:axId val="347770848"/>
      </c:barChart>
      <c:catAx>
        <c:axId val="38537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770848"/>
        <c:crosses val="autoZero"/>
        <c:auto val="1"/>
        <c:lblAlgn val="ctr"/>
        <c:lblOffset val="100"/>
        <c:noMultiLvlLbl val="0"/>
      </c:catAx>
      <c:valAx>
        <c:axId val="34777084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37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Work Locus of Control Scale</a:t>
            </a:r>
            <a:r>
              <a:rPr lang="en-US" baseline="0"/>
              <a:t> (WLCS) </a:t>
            </a:r>
            <a:r>
              <a:rPr lang="en-US"/>
              <a:t>scores for disability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Output'!$H$37</c:f>
              <c:strCache>
                <c:ptCount val="1"/>
                <c:pt idx="0">
                  <c:v>Mean WLCS(Before)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Output'!$F$38:$F$41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Output'!$H$38:$H$41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56-4485-80CF-BED03BC1F260}"/>
            </c:ext>
          </c:extLst>
        </c:ser>
        <c:ser>
          <c:idx val="2"/>
          <c:order val="1"/>
          <c:tx>
            <c:strRef>
              <c:f>'Data Output'!$I$37</c:f>
              <c:strCache>
                <c:ptCount val="1"/>
                <c:pt idx="0">
                  <c:v>Mean WLCS(After)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Output'!$F$38:$F$41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Output'!$I$38:$I$41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56-4485-80CF-BED03BC1F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303600"/>
        <c:axId val="355019832"/>
      </c:barChart>
      <c:catAx>
        <c:axId val="39630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019832"/>
        <c:crosses val="autoZero"/>
        <c:auto val="1"/>
        <c:lblAlgn val="ctr"/>
        <c:lblOffset val="100"/>
        <c:noMultiLvlLbl val="0"/>
      </c:catAx>
      <c:valAx>
        <c:axId val="3550198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30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ethnicity / nationality background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Output'!$D$30:$D$34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6F-4CC3-BCA1-B9EDAA0B1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303208"/>
        <c:axId val="3909560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Output'!$B$30:$B$34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446F-4CC3-BCA1-B9EDAA0B1F9E}"/>
                  </c:ext>
                </c:extLst>
              </c15:ser>
            </c15:filteredBarSeries>
          </c:ext>
        </c:extLst>
      </c:barChart>
      <c:catAx>
        <c:axId val="39630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56024"/>
        <c:crosses val="autoZero"/>
        <c:auto val="1"/>
        <c:lblAlgn val="ctr"/>
        <c:lblOffset val="100"/>
        <c:noMultiLvlLbl val="0"/>
      </c:catAx>
      <c:valAx>
        <c:axId val="3909560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303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education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Output'!$B$21:$B$26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Output'!$D$21:$D$26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6A-472E-8665-917D13FD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674440"/>
        <c:axId val="385674832"/>
      </c:barChart>
      <c:catAx>
        <c:axId val="38567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674832"/>
        <c:crosses val="autoZero"/>
        <c:auto val="1"/>
        <c:lblAlgn val="ctr"/>
        <c:lblOffset val="100"/>
        <c:noMultiLvlLbl val="0"/>
      </c:catAx>
      <c:valAx>
        <c:axId val="3856748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67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disability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Output'!$B$38:$B$41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Output'!$D$38:$D$41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26-43FC-B164-11F442F35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826488"/>
        <c:axId val="387647288"/>
      </c:barChart>
      <c:catAx>
        <c:axId val="35282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47288"/>
        <c:crosses val="autoZero"/>
        <c:auto val="1"/>
        <c:lblAlgn val="ctr"/>
        <c:lblOffset val="100"/>
        <c:noMultiLvlLbl val="0"/>
      </c:catAx>
      <c:valAx>
        <c:axId val="3876472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82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attendance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Output'!$B$45:$B$47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Output'!$D$45:$D$47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FD-41E1-89F2-38B62A8FC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3549520"/>
        <c:axId val="353549912"/>
      </c:barChart>
      <c:catAx>
        <c:axId val="35354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49912"/>
        <c:crosses val="autoZero"/>
        <c:auto val="1"/>
        <c:lblAlgn val="ctr"/>
        <c:lblOffset val="100"/>
        <c:noMultiLvlLbl val="0"/>
      </c:catAx>
      <c:valAx>
        <c:axId val="3535499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4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16</xdr:col>
      <xdr:colOff>321468</xdr:colOff>
      <xdr:row>16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18</xdr:row>
      <xdr:rowOff>0</xdr:rowOff>
    </xdr:from>
    <xdr:to>
      <xdr:col>16</xdr:col>
      <xdr:colOff>321469</xdr:colOff>
      <xdr:row>32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16</xdr:col>
      <xdr:colOff>321468</xdr:colOff>
      <xdr:row>48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50</xdr:row>
      <xdr:rowOff>0</xdr:rowOff>
    </xdr:from>
    <xdr:to>
      <xdr:col>16</xdr:col>
      <xdr:colOff>321468</xdr:colOff>
      <xdr:row>64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16</xdr:col>
      <xdr:colOff>321468</xdr:colOff>
      <xdr:row>80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7</xdr:col>
      <xdr:colOff>392908</xdr:colOff>
      <xdr:row>64</xdr:row>
      <xdr:rowOff>32147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7</xdr:col>
      <xdr:colOff>392908</xdr:colOff>
      <xdr:row>48</xdr:row>
      <xdr:rowOff>32147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392908</xdr:colOff>
      <xdr:row>80</xdr:row>
      <xdr:rowOff>32147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7</xdr:col>
      <xdr:colOff>392908</xdr:colOff>
      <xdr:row>95</xdr:row>
      <xdr:rowOff>32147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371475</xdr:colOff>
      <xdr:row>32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81</xdr:row>
      <xdr:rowOff>0</xdr:rowOff>
    </xdr:from>
    <xdr:to>
      <xdr:col>16</xdr:col>
      <xdr:colOff>321468</xdr:colOff>
      <xdr:row>95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53"/>
  <sheetViews>
    <sheetView tabSelected="1" zoomScale="80" zoomScaleNormal="80" workbookViewId="0"/>
  </sheetViews>
  <sheetFormatPr defaultRowHeight="15" x14ac:dyDescent="0.25"/>
  <cols>
    <col min="1" max="1" width="15.140625" style="10" customWidth="1"/>
    <col min="2" max="5" width="12.5703125" style="10" customWidth="1"/>
    <col min="6" max="6" width="20.85546875" style="10" customWidth="1"/>
    <col min="7" max="8" width="12.5703125" style="10" customWidth="1"/>
    <col min="9" max="24" width="12.42578125" style="1" customWidth="1"/>
    <col min="25" max="16384" width="9.140625" style="1"/>
  </cols>
  <sheetData>
    <row r="1" spans="1:24" ht="21" x14ac:dyDescent="0.35">
      <c r="A1" s="57" t="s">
        <v>79</v>
      </c>
    </row>
    <row r="2" spans="1:24" s="2" customFormat="1" x14ac:dyDescent="0.25">
      <c r="A2" s="16" t="s">
        <v>47</v>
      </c>
      <c r="B2" s="16" t="s">
        <v>0</v>
      </c>
      <c r="C2" s="16" t="s">
        <v>30</v>
      </c>
      <c r="D2" s="16" t="s">
        <v>6</v>
      </c>
      <c r="E2" s="16" t="s">
        <v>15</v>
      </c>
      <c r="F2" s="16" t="s">
        <v>45</v>
      </c>
      <c r="G2" s="16" t="s">
        <v>34</v>
      </c>
      <c r="H2" s="16" t="s">
        <v>32</v>
      </c>
      <c r="I2" s="17" t="s">
        <v>48</v>
      </c>
      <c r="J2" s="17" t="s">
        <v>49</v>
      </c>
      <c r="K2" s="17" t="s">
        <v>50</v>
      </c>
      <c r="L2" s="17" t="s">
        <v>51</v>
      </c>
      <c r="M2" s="17" t="s">
        <v>52</v>
      </c>
      <c r="N2" s="17" t="s">
        <v>53</v>
      </c>
      <c r="O2" s="17" t="s">
        <v>54</v>
      </c>
      <c r="P2" s="17" t="s">
        <v>55</v>
      </c>
      <c r="Q2" s="18" t="s">
        <v>56</v>
      </c>
      <c r="R2" s="18" t="s">
        <v>57</v>
      </c>
      <c r="S2" s="18" t="s">
        <v>58</v>
      </c>
      <c r="T2" s="18" t="s">
        <v>59</v>
      </c>
      <c r="U2" s="18" t="s">
        <v>60</v>
      </c>
      <c r="V2" s="18" t="s">
        <v>61</v>
      </c>
      <c r="W2" s="18" t="s">
        <v>62</v>
      </c>
      <c r="X2" s="18" t="s">
        <v>63</v>
      </c>
    </row>
    <row r="3" spans="1:24" s="2" customFormat="1" ht="75" x14ac:dyDescent="0.25">
      <c r="A3" s="16"/>
      <c r="B3" s="16"/>
      <c r="C3" s="51" t="s">
        <v>35</v>
      </c>
      <c r="D3" s="16"/>
      <c r="E3" s="16"/>
      <c r="F3" s="16"/>
      <c r="G3" s="16"/>
      <c r="H3" s="16"/>
      <c r="I3" s="19" t="s">
        <v>65</v>
      </c>
      <c r="J3" s="19" t="s">
        <v>64</v>
      </c>
      <c r="K3" s="19" t="s">
        <v>66</v>
      </c>
      <c r="L3" s="19" t="s">
        <v>67</v>
      </c>
      <c r="M3" s="19" t="s">
        <v>68</v>
      </c>
      <c r="N3" s="19" t="s">
        <v>69</v>
      </c>
      <c r="O3" s="19" t="s">
        <v>70</v>
      </c>
      <c r="P3" s="19" t="s">
        <v>71</v>
      </c>
      <c r="Q3" s="20" t="s">
        <v>65</v>
      </c>
      <c r="R3" s="20" t="s">
        <v>64</v>
      </c>
      <c r="S3" s="20" t="s">
        <v>66</v>
      </c>
      <c r="T3" s="20" t="s">
        <v>67</v>
      </c>
      <c r="U3" s="20" t="s">
        <v>68</v>
      </c>
      <c r="V3" s="20" t="s">
        <v>69</v>
      </c>
      <c r="W3" s="20" t="s">
        <v>70</v>
      </c>
      <c r="X3" s="20" t="s">
        <v>71</v>
      </c>
    </row>
    <row r="4" spans="1:24" x14ac:dyDescent="0.25">
      <c r="A4" s="21"/>
      <c r="B4" s="21"/>
      <c r="C4" s="21"/>
      <c r="D4" s="21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3"/>
      <c r="R4" s="23"/>
      <c r="S4" s="23"/>
      <c r="T4" s="23"/>
      <c r="U4" s="23"/>
      <c r="V4" s="23"/>
      <c r="W4" s="23"/>
      <c r="X4" s="23"/>
    </row>
    <row r="5" spans="1:24" x14ac:dyDescent="0.25">
      <c r="A5" s="21"/>
      <c r="B5" s="21"/>
      <c r="C5" s="21"/>
      <c r="D5" s="21"/>
      <c r="E5" s="21"/>
      <c r="F5" s="21"/>
      <c r="G5" s="21"/>
      <c r="H5" s="21"/>
      <c r="I5" s="22"/>
      <c r="J5" s="22"/>
      <c r="K5" s="22"/>
      <c r="L5" s="22"/>
      <c r="M5" s="22"/>
      <c r="N5" s="22"/>
      <c r="O5" s="22"/>
      <c r="P5" s="22"/>
      <c r="Q5" s="23"/>
      <c r="R5" s="23"/>
      <c r="S5" s="23"/>
      <c r="T5" s="23"/>
      <c r="U5" s="23"/>
      <c r="V5" s="23"/>
      <c r="W5" s="23"/>
      <c r="X5" s="23"/>
    </row>
    <row r="6" spans="1:24" x14ac:dyDescent="0.25">
      <c r="A6" s="21"/>
      <c r="B6" s="21"/>
      <c r="C6" s="21"/>
      <c r="D6" s="21"/>
      <c r="E6" s="21"/>
      <c r="F6" s="21"/>
      <c r="G6" s="21"/>
      <c r="H6" s="21"/>
      <c r="I6" s="22"/>
      <c r="J6" s="22"/>
      <c r="K6" s="22"/>
      <c r="L6" s="22"/>
      <c r="M6" s="22"/>
      <c r="N6" s="22"/>
      <c r="O6" s="22"/>
      <c r="P6" s="22"/>
      <c r="Q6" s="23"/>
      <c r="R6" s="23"/>
      <c r="S6" s="23"/>
      <c r="T6" s="23"/>
      <c r="U6" s="23"/>
      <c r="V6" s="23"/>
      <c r="W6" s="23"/>
      <c r="X6" s="23"/>
    </row>
    <row r="7" spans="1:24" x14ac:dyDescent="0.25">
      <c r="A7" s="21"/>
      <c r="B7" s="21"/>
      <c r="C7" s="21"/>
      <c r="D7" s="21"/>
      <c r="E7" s="21"/>
      <c r="F7" s="21"/>
      <c r="G7" s="21"/>
      <c r="H7" s="21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3"/>
      <c r="V7" s="23"/>
      <c r="W7" s="23"/>
      <c r="X7" s="23"/>
    </row>
    <row r="8" spans="1:24" x14ac:dyDescent="0.25">
      <c r="A8" s="21"/>
      <c r="B8" s="21"/>
      <c r="C8" s="21"/>
      <c r="D8" s="21"/>
      <c r="E8" s="21"/>
      <c r="F8" s="21"/>
      <c r="G8" s="21"/>
      <c r="H8" s="21"/>
      <c r="I8" s="22"/>
      <c r="J8" s="22"/>
      <c r="K8" s="22"/>
      <c r="L8" s="22"/>
      <c r="M8" s="22"/>
      <c r="N8" s="22"/>
      <c r="O8" s="22"/>
      <c r="P8" s="22"/>
      <c r="Q8" s="23"/>
      <c r="R8" s="23"/>
      <c r="S8" s="23"/>
      <c r="T8" s="23"/>
      <c r="U8" s="23"/>
      <c r="V8" s="23"/>
      <c r="W8" s="23"/>
      <c r="X8" s="23"/>
    </row>
    <row r="9" spans="1:24" x14ac:dyDescent="0.25">
      <c r="A9" s="21"/>
      <c r="B9" s="21"/>
      <c r="C9" s="21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22"/>
      <c r="Q9" s="23"/>
      <c r="R9" s="23"/>
      <c r="S9" s="23"/>
      <c r="T9" s="23"/>
      <c r="U9" s="23"/>
      <c r="V9" s="23"/>
      <c r="W9" s="23"/>
      <c r="X9" s="23"/>
    </row>
    <row r="10" spans="1:24" x14ac:dyDescent="0.25">
      <c r="A10" s="21"/>
      <c r="B10" s="21"/>
      <c r="C10" s="21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22"/>
      <c r="P10" s="22"/>
      <c r="Q10" s="23"/>
      <c r="R10" s="23"/>
      <c r="S10" s="23"/>
      <c r="T10" s="23"/>
      <c r="U10" s="23"/>
      <c r="V10" s="23"/>
      <c r="W10" s="23"/>
      <c r="X10" s="23"/>
    </row>
    <row r="11" spans="1:24" x14ac:dyDescent="0.25">
      <c r="A11" s="21"/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  <c r="Q11" s="23"/>
      <c r="R11" s="23"/>
      <c r="S11" s="23"/>
      <c r="T11" s="23"/>
      <c r="U11" s="23"/>
      <c r="V11" s="23"/>
      <c r="W11" s="23"/>
      <c r="X11" s="23"/>
    </row>
    <row r="12" spans="1:24" x14ac:dyDescent="0.25">
      <c r="A12" s="21"/>
      <c r="B12" s="21"/>
      <c r="C12" s="21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22"/>
      <c r="P12" s="22"/>
      <c r="Q12" s="23"/>
      <c r="R12" s="23"/>
      <c r="S12" s="23"/>
      <c r="T12" s="23"/>
      <c r="U12" s="23"/>
      <c r="V12" s="23"/>
      <c r="W12" s="23"/>
      <c r="X12" s="23"/>
    </row>
    <row r="13" spans="1:24" x14ac:dyDescent="0.25">
      <c r="A13" s="21"/>
      <c r="B13" s="21"/>
      <c r="C13" s="21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3"/>
      <c r="R13" s="23"/>
      <c r="S13" s="23"/>
      <c r="T13" s="23"/>
      <c r="U13" s="23"/>
      <c r="V13" s="23"/>
      <c r="W13" s="23"/>
      <c r="X13" s="23"/>
    </row>
    <row r="14" spans="1:24" x14ac:dyDescent="0.25">
      <c r="A14" s="21"/>
      <c r="B14" s="21"/>
      <c r="C14" s="21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3"/>
      <c r="R14" s="23"/>
      <c r="S14" s="23"/>
      <c r="T14" s="23"/>
      <c r="U14" s="23"/>
      <c r="V14" s="23"/>
      <c r="W14" s="23"/>
      <c r="X14" s="23"/>
    </row>
    <row r="15" spans="1:24" x14ac:dyDescent="0.25">
      <c r="A15" s="21"/>
      <c r="B15" s="21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22"/>
      <c r="P15" s="22"/>
      <c r="Q15" s="23"/>
      <c r="R15" s="23"/>
      <c r="S15" s="23"/>
      <c r="T15" s="23"/>
      <c r="U15" s="23"/>
      <c r="V15" s="23"/>
      <c r="W15" s="23"/>
      <c r="X15" s="23"/>
    </row>
    <row r="16" spans="1:24" x14ac:dyDescent="0.25">
      <c r="A16" s="21"/>
      <c r="B16" s="21"/>
      <c r="C16" s="21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22"/>
      <c r="P16" s="22"/>
      <c r="Q16" s="23"/>
      <c r="R16" s="23"/>
      <c r="S16" s="23"/>
      <c r="T16" s="23"/>
      <c r="U16" s="23"/>
      <c r="V16" s="23"/>
      <c r="W16" s="23"/>
      <c r="X16" s="23"/>
    </row>
    <row r="17" spans="1:24" x14ac:dyDescent="0.25">
      <c r="A17" s="21"/>
      <c r="B17" s="21"/>
      <c r="C17" s="21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22"/>
      <c r="P17" s="22"/>
      <c r="Q17" s="23"/>
      <c r="R17" s="23"/>
      <c r="S17" s="23"/>
      <c r="T17" s="23"/>
      <c r="U17" s="23"/>
      <c r="V17" s="23"/>
      <c r="W17" s="23"/>
      <c r="X17" s="23"/>
    </row>
    <row r="18" spans="1:24" x14ac:dyDescent="0.25">
      <c r="A18" s="21"/>
      <c r="B18" s="21"/>
      <c r="C18" s="21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22"/>
      <c r="P18" s="22"/>
      <c r="Q18" s="23"/>
      <c r="R18" s="23"/>
      <c r="S18" s="23"/>
      <c r="T18" s="23"/>
      <c r="U18" s="23"/>
      <c r="V18" s="23"/>
      <c r="W18" s="23"/>
      <c r="X18" s="23"/>
    </row>
    <row r="19" spans="1:24" x14ac:dyDescent="0.25">
      <c r="A19" s="21"/>
      <c r="B19" s="21"/>
      <c r="C19" s="21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22"/>
      <c r="P19" s="22"/>
      <c r="Q19" s="23"/>
      <c r="R19" s="23"/>
      <c r="S19" s="23"/>
      <c r="T19" s="23"/>
      <c r="U19" s="23"/>
      <c r="V19" s="23"/>
      <c r="W19" s="23"/>
      <c r="X19" s="23"/>
    </row>
    <row r="20" spans="1:24" x14ac:dyDescent="0.25">
      <c r="A20" s="21"/>
      <c r="B20" s="21"/>
      <c r="C20" s="21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3"/>
      <c r="R20" s="23"/>
      <c r="S20" s="23"/>
      <c r="T20" s="23"/>
      <c r="U20" s="23"/>
      <c r="V20" s="23"/>
      <c r="W20" s="23"/>
      <c r="X20" s="23"/>
    </row>
    <row r="21" spans="1:24" x14ac:dyDescent="0.25">
      <c r="A21" s="21"/>
      <c r="B21" s="21"/>
      <c r="C21" s="21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3"/>
      <c r="R21" s="23"/>
      <c r="S21" s="23"/>
      <c r="T21" s="23"/>
      <c r="U21" s="23"/>
      <c r="V21" s="23"/>
      <c r="W21" s="23"/>
      <c r="X21" s="23"/>
    </row>
    <row r="22" spans="1:24" x14ac:dyDescent="0.25">
      <c r="A22" s="21"/>
      <c r="B22" s="21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2"/>
      <c r="Q22" s="23"/>
      <c r="R22" s="23"/>
      <c r="S22" s="23"/>
      <c r="T22" s="23"/>
      <c r="U22" s="23"/>
      <c r="V22" s="23"/>
      <c r="W22" s="23"/>
      <c r="X22" s="23"/>
    </row>
    <row r="23" spans="1:24" x14ac:dyDescent="0.25">
      <c r="A23" s="21"/>
      <c r="B23" s="21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22"/>
      <c r="P23" s="22"/>
      <c r="Q23" s="23"/>
      <c r="R23" s="23"/>
      <c r="S23" s="23"/>
      <c r="T23" s="23"/>
      <c r="U23" s="23"/>
      <c r="V23" s="23"/>
      <c r="W23" s="23"/>
      <c r="X23" s="23"/>
    </row>
    <row r="24" spans="1:24" x14ac:dyDescent="0.25">
      <c r="A24" s="21"/>
      <c r="B24" s="21"/>
      <c r="C24" s="21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3"/>
      <c r="R24" s="23"/>
      <c r="S24" s="23"/>
      <c r="T24" s="23"/>
      <c r="U24" s="23"/>
      <c r="V24" s="23"/>
      <c r="W24" s="23"/>
      <c r="X24" s="23"/>
    </row>
    <row r="25" spans="1:24" x14ac:dyDescent="0.25">
      <c r="A25" s="21"/>
      <c r="B25" s="21"/>
      <c r="C25" s="21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3"/>
      <c r="R25" s="23"/>
      <c r="S25" s="23"/>
      <c r="T25" s="23"/>
      <c r="U25" s="23"/>
      <c r="V25" s="23"/>
      <c r="W25" s="23"/>
      <c r="X25" s="23"/>
    </row>
    <row r="26" spans="1:24" x14ac:dyDescent="0.25">
      <c r="A26" s="21"/>
      <c r="B26" s="21"/>
      <c r="C26" s="21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3"/>
      <c r="R26" s="23"/>
      <c r="S26" s="23"/>
      <c r="T26" s="23"/>
      <c r="U26" s="23"/>
      <c r="V26" s="23"/>
      <c r="W26" s="23"/>
      <c r="X26" s="23"/>
    </row>
    <row r="27" spans="1:24" x14ac:dyDescent="0.25">
      <c r="A27" s="21"/>
      <c r="B27" s="21"/>
      <c r="C27" s="21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22"/>
      <c r="P27" s="22"/>
      <c r="Q27" s="23"/>
      <c r="R27" s="23"/>
      <c r="S27" s="23"/>
      <c r="T27" s="23"/>
      <c r="U27" s="23"/>
      <c r="V27" s="23"/>
      <c r="W27" s="23"/>
      <c r="X27" s="23"/>
    </row>
    <row r="28" spans="1:24" x14ac:dyDescent="0.25">
      <c r="A28" s="21"/>
      <c r="B28" s="21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22"/>
      <c r="P28" s="22"/>
      <c r="Q28" s="23"/>
      <c r="R28" s="23"/>
      <c r="S28" s="23"/>
      <c r="T28" s="23"/>
      <c r="U28" s="23"/>
      <c r="V28" s="23"/>
      <c r="W28" s="23"/>
      <c r="X28" s="23"/>
    </row>
    <row r="29" spans="1:24" x14ac:dyDescent="0.25">
      <c r="A29" s="21"/>
      <c r="B29" s="21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22"/>
      <c r="P29" s="22"/>
      <c r="Q29" s="23"/>
      <c r="R29" s="23"/>
      <c r="S29" s="23"/>
      <c r="T29" s="23"/>
      <c r="U29" s="23"/>
      <c r="V29" s="23"/>
      <c r="W29" s="23"/>
      <c r="X29" s="23"/>
    </row>
    <row r="30" spans="1:24" x14ac:dyDescent="0.25">
      <c r="A30" s="21"/>
      <c r="B30" s="21"/>
      <c r="C30" s="21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3"/>
      <c r="R30" s="23"/>
      <c r="S30" s="23"/>
      <c r="T30" s="23"/>
      <c r="U30" s="23"/>
      <c r="V30" s="23"/>
      <c r="W30" s="23"/>
      <c r="X30" s="23"/>
    </row>
    <row r="31" spans="1:24" x14ac:dyDescent="0.25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22"/>
      <c r="P31" s="22"/>
      <c r="Q31" s="23"/>
      <c r="R31" s="23"/>
      <c r="S31" s="23"/>
      <c r="T31" s="23"/>
      <c r="U31" s="23"/>
      <c r="V31" s="23"/>
      <c r="W31" s="23"/>
      <c r="X31" s="23"/>
    </row>
    <row r="32" spans="1:24" x14ac:dyDescent="0.25">
      <c r="A32" s="21"/>
      <c r="B32" s="21"/>
      <c r="C32" s="21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22"/>
      <c r="P32" s="22"/>
      <c r="Q32" s="23"/>
      <c r="R32" s="23"/>
      <c r="S32" s="23"/>
      <c r="T32" s="23"/>
      <c r="U32" s="23"/>
      <c r="V32" s="23"/>
      <c r="W32" s="23"/>
      <c r="X32" s="23"/>
    </row>
    <row r="33" spans="1:24" x14ac:dyDescent="0.25">
      <c r="A33" s="21"/>
      <c r="B33" s="21"/>
      <c r="C33" s="21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22"/>
      <c r="P33" s="22"/>
      <c r="Q33" s="23"/>
      <c r="R33" s="23"/>
      <c r="S33" s="23"/>
      <c r="T33" s="23"/>
      <c r="U33" s="23"/>
      <c r="V33" s="23"/>
      <c r="W33" s="23"/>
      <c r="X33" s="23"/>
    </row>
    <row r="34" spans="1:24" x14ac:dyDescent="0.25">
      <c r="A34" s="21"/>
      <c r="B34" s="21"/>
      <c r="C34" s="21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22"/>
      <c r="P34" s="22"/>
      <c r="Q34" s="23"/>
      <c r="R34" s="23"/>
      <c r="S34" s="23"/>
      <c r="T34" s="23"/>
      <c r="U34" s="23"/>
      <c r="V34" s="23"/>
      <c r="W34" s="23"/>
      <c r="X34" s="23"/>
    </row>
    <row r="35" spans="1:24" x14ac:dyDescent="0.25">
      <c r="A35" s="21"/>
      <c r="B35" s="21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3"/>
      <c r="R35" s="23"/>
      <c r="S35" s="23"/>
      <c r="T35" s="23"/>
      <c r="U35" s="23"/>
      <c r="V35" s="23"/>
      <c r="W35" s="23"/>
      <c r="X35" s="23"/>
    </row>
    <row r="36" spans="1:24" x14ac:dyDescent="0.25">
      <c r="A36" s="21"/>
      <c r="B36" s="21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22"/>
      <c r="P36" s="22"/>
      <c r="Q36" s="23"/>
      <c r="R36" s="23"/>
      <c r="S36" s="23"/>
      <c r="T36" s="23"/>
      <c r="U36" s="23"/>
      <c r="V36" s="23"/>
      <c r="W36" s="23"/>
      <c r="X36" s="23"/>
    </row>
    <row r="37" spans="1:24" x14ac:dyDescent="0.25">
      <c r="A37" s="21"/>
      <c r="B37" s="21"/>
      <c r="C37" s="21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3"/>
      <c r="R37" s="23"/>
      <c r="S37" s="23"/>
      <c r="T37" s="23"/>
      <c r="U37" s="23"/>
      <c r="V37" s="23"/>
      <c r="W37" s="23"/>
      <c r="X37" s="23"/>
    </row>
    <row r="38" spans="1:24" x14ac:dyDescent="0.25">
      <c r="A38" s="21"/>
      <c r="B38" s="21"/>
      <c r="C38" s="21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22"/>
      <c r="P38" s="22"/>
      <c r="Q38" s="23"/>
      <c r="R38" s="23"/>
      <c r="S38" s="23"/>
      <c r="T38" s="23"/>
      <c r="U38" s="23"/>
      <c r="V38" s="23"/>
      <c r="W38" s="23"/>
      <c r="X38" s="23"/>
    </row>
    <row r="39" spans="1:24" x14ac:dyDescent="0.25">
      <c r="A39" s="21"/>
      <c r="B39" s="21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3"/>
      <c r="R39" s="23"/>
      <c r="S39" s="23"/>
      <c r="T39" s="23"/>
      <c r="U39" s="23"/>
      <c r="V39" s="23"/>
      <c r="W39" s="23"/>
      <c r="X39" s="23"/>
    </row>
    <row r="40" spans="1:24" x14ac:dyDescent="0.25">
      <c r="A40" s="21"/>
      <c r="B40" s="21"/>
      <c r="C40" s="21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22"/>
      <c r="P40" s="22"/>
      <c r="Q40" s="23"/>
      <c r="R40" s="23"/>
      <c r="S40" s="23"/>
      <c r="T40" s="23"/>
      <c r="U40" s="23"/>
      <c r="V40" s="23"/>
      <c r="W40" s="23"/>
      <c r="X40" s="23"/>
    </row>
    <row r="41" spans="1:24" x14ac:dyDescent="0.25">
      <c r="A41" s="21"/>
      <c r="B41" s="21"/>
      <c r="C41" s="21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3"/>
      <c r="R41" s="23"/>
      <c r="S41" s="23"/>
      <c r="T41" s="23"/>
      <c r="U41" s="23"/>
      <c r="V41" s="23"/>
      <c r="W41" s="23"/>
      <c r="X41" s="23"/>
    </row>
    <row r="42" spans="1:24" x14ac:dyDescent="0.25">
      <c r="A42" s="21"/>
      <c r="B42" s="21"/>
      <c r="C42" s="21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22"/>
      <c r="P42" s="22"/>
      <c r="Q42" s="23"/>
      <c r="R42" s="23"/>
      <c r="S42" s="23"/>
      <c r="T42" s="23"/>
      <c r="U42" s="23"/>
      <c r="V42" s="23"/>
      <c r="W42" s="23"/>
      <c r="X42" s="23"/>
    </row>
    <row r="43" spans="1:24" x14ac:dyDescent="0.25">
      <c r="A43" s="21"/>
      <c r="B43" s="21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22"/>
      <c r="P43" s="22"/>
      <c r="Q43" s="23"/>
      <c r="R43" s="23"/>
      <c r="S43" s="23"/>
      <c r="T43" s="23"/>
      <c r="U43" s="23"/>
      <c r="V43" s="23"/>
      <c r="W43" s="23"/>
      <c r="X43" s="23"/>
    </row>
    <row r="44" spans="1:24" x14ac:dyDescent="0.25">
      <c r="A44" s="21"/>
      <c r="B44" s="21"/>
      <c r="C44" s="21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22"/>
      <c r="P44" s="22"/>
      <c r="Q44" s="23"/>
      <c r="R44" s="23"/>
      <c r="S44" s="23"/>
      <c r="T44" s="23"/>
      <c r="U44" s="23"/>
      <c r="V44" s="23"/>
      <c r="W44" s="23"/>
      <c r="X44" s="23"/>
    </row>
    <row r="45" spans="1:24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22"/>
      <c r="P45" s="22"/>
      <c r="Q45" s="23"/>
      <c r="R45" s="23"/>
      <c r="S45" s="23"/>
      <c r="T45" s="23"/>
      <c r="U45" s="23"/>
      <c r="V45" s="23"/>
      <c r="W45" s="23"/>
      <c r="X45" s="23"/>
    </row>
    <row r="46" spans="1:24" x14ac:dyDescent="0.25">
      <c r="A46" s="21"/>
      <c r="B46" s="21"/>
      <c r="C46" s="21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3"/>
      <c r="R46" s="23"/>
      <c r="S46" s="23"/>
      <c r="T46" s="23"/>
      <c r="U46" s="23"/>
      <c r="V46" s="23"/>
      <c r="W46" s="23"/>
      <c r="X46" s="23"/>
    </row>
    <row r="47" spans="1:24" x14ac:dyDescent="0.25">
      <c r="A47" s="21"/>
      <c r="B47" s="21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3"/>
      <c r="R47" s="23"/>
      <c r="S47" s="23"/>
      <c r="T47" s="23"/>
      <c r="U47" s="23"/>
      <c r="V47" s="23"/>
      <c r="W47" s="23"/>
      <c r="X47" s="23"/>
    </row>
    <row r="48" spans="1:24" x14ac:dyDescent="0.25">
      <c r="A48" s="21"/>
      <c r="B48" s="21"/>
      <c r="C48" s="21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3"/>
      <c r="R48" s="23"/>
      <c r="S48" s="23"/>
      <c r="T48" s="23"/>
      <c r="U48" s="23"/>
      <c r="V48" s="23"/>
      <c r="W48" s="23"/>
      <c r="X48" s="23"/>
    </row>
    <row r="49" spans="1:24" x14ac:dyDescent="0.25">
      <c r="A49" s="21"/>
      <c r="B49" s="21"/>
      <c r="C49" s="21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22"/>
      <c r="P49" s="22"/>
      <c r="Q49" s="23"/>
      <c r="R49" s="23"/>
      <c r="S49" s="23"/>
      <c r="T49" s="23"/>
      <c r="U49" s="23"/>
      <c r="V49" s="23"/>
      <c r="W49" s="23"/>
      <c r="X49" s="23"/>
    </row>
    <row r="50" spans="1:24" x14ac:dyDescent="0.25">
      <c r="A50" s="21"/>
      <c r="B50" s="21"/>
      <c r="C50" s="21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22"/>
      <c r="P50" s="22"/>
      <c r="Q50" s="23"/>
      <c r="R50" s="23"/>
      <c r="S50" s="23"/>
      <c r="T50" s="23"/>
      <c r="U50" s="23"/>
      <c r="V50" s="23"/>
      <c r="W50" s="23"/>
      <c r="X50" s="23"/>
    </row>
    <row r="51" spans="1:24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3"/>
      <c r="R51" s="23"/>
      <c r="S51" s="23"/>
      <c r="T51" s="23"/>
      <c r="U51" s="23"/>
      <c r="V51" s="23"/>
      <c r="W51" s="23"/>
      <c r="X51" s="23"/>
    </row>
    <row r="52" spans="1:24" x14ac:dyDescent="0.25">
      <c r="A52" s="21"/>
      <c r="B52" s="21"/>
      <c r="C52" s="21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3"/>
      <c r="R52" s="23"/>
      <c r="S52" s="23"/>
      <c r="T52" s="23"/>
      <c r="U52" s="23"/>
      <c r="V52" s="23"/>
      <c r="W52" s="23"/>
      <c r="X52" s="23"/>
    </row>
    <row r="53" spans="1:24" x14ac:dyDescent="0.25">
      <c r="A53" s="21"/>
      <c r="B53" s="21"/>
      <c r="C53" s="21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22"/>
      <c r="P53" s="22"/>
      <c r="Q53" s="23"/>
      <c r="R53" s="23"/>
      <c r="S53" s="23"/>
      <c r="T53" s="23"/>
      <c r="U53" s="23"/>
      <c r="V53" s="23"/>
      <c r="W53" s="23"/>
      <c r="X53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zoomScale="80" zoomScaleNormal="80" workbookViewId="0"/>
  </sheetViews>
  <sheetFormatPr defaultRowHeight="15" x14ac:dyDescent="0.25"/>
  <cols>
    <col min="1" max="4" width="11.85546875" style="10" customWidth="1"/>
    <col min="5" max="6" width="20.7109375" style="10" customWidth="1"/>
    <col min="7" max="8" width="11.85546875" style="10" customWidth="1"/>
    <col min="9" max="24" width="12.42578125" style="1" customWidth="1"/>
    <col min="25" max="16384" width="9.140625" style="1"/>
  </cols>
  <sheetData>
    <row r="1" spans="1:24" ht="21" x14ac:dyDescent="0.35">
      <c r="A1" s="57" t="s">
        <v>79</v>
      </c>
    </row>
    <row r="2" spans="1:24" s="2" customFormat="1" x14ac:dyDescent="0.25">
      <c r="A2" s="16" t="s">
        <v>14</v>
      </c>
      <c r="B2" s="16" t="s">
        <v>0</v>
      </c>
      <c r="C2" s="16" t="s">
        <v>30</v>
      </c>
      <c r="D2" s="16" t="s">
        <v>6</v>
      </c>
      <c r="E2" s="16" t="s">
        <v>15</v>
      </c>
      <c r="F2" s="16" t="s">
        <v>45</v>
      </c>
      <c r="G2" s="16" t="s">
        <v>34</v>
      </c>
      <c r="H2" s="16" t="s">
        <v>32</v>
      </c>
      <c r="I2" s="17" t="s">
        <v>48</v>
      </c>
      <c r="J2" s="17" t="s">
        <v>49</v>
      </c>
      <c r="K2" s="17" t="s">
        <v>50</v>
      </c>
      <c r="L2" s="17" t="s">
        <v>51</v>
      </c>
      <c r="M2" s="17" t="s">
        <v>52</v>
      </c>
      <c r="N2" s="17" t="s">
        <v>53</v>
      </c>
      <c r="O2" s="17" t="s">
        <v>54</v>
      </c>
      <c r="P2" s="17" t="s">
        <v>55</v>
      </c>
      <c r="Q2" s="18" t="s">
        <v>56</v>
      </c>
      <c r="R2" s="18" t="s">
        <v>57</v>
      </c>
      <c r="S2" s="18" t="s">
        <v>58</v>
      </c>
      <c r="T2" s="18" t="s">
        <v>59</v>
      </c>
      <c r="U2" s="18" t="s">
        <v>60</v>
      </c>
      <c r="V2" s="18" t="s">
        <v>61</v>
      </c>
      <c r="W2" s="18" t="s">
        <v>62</v>
      </c>
      <c r="X2" s="18" t="s">
        <v>63</v>
      </c>
    </row>
    <row r="3" spans="1:24" s="2" customFormat="1" ht="75" x14ac:dyDescent="0.25">
      <c r="A3" s="51"/>
      <c r="B3" s="51"/>
      <c r="C3" s="51"/>
      <c r="D3" s="51"/>
      <c r="E3" s="51"/>
      <c r="F3" s="51"/>
      <c r="G3" s="51"/>
      <c r="H3" s="51"/>
      <c r="I3" s="19" t="s">
        <v>65</v>
      </c>
      <c r="J3" s="19" t="s">
        <v>64</v>
      </c>
      <c r="K3" s="19" t="s">
        <v>66</v>
      </c>
      <c r="L3" s="19" t="s">
        <v>67</v>
      </c>
      <c r="M3" s="19" t="s">
        <v>68</v>
      </c>
      <c r="N3" s="19" t="s">
        <v>69</v>
      </c>
      <c r="O3" s="19" t="s">
        <v>72</v>
      </c>
      <c r="P3" s="19" t="s">
        <v>71</v>
      </c>
      <c r="Q3" s="20" t="s">
        <v>65</v>
      </c>
      <c r="R3" s="20" t="s">
        <v>64</v>
      </c>
      <c r="S3" s="20" t="s">
        <v>66</v>
      </c>
      <c r="T3" s="20" t="s">
        <v>67</v>
      </c>
      <c r="U3" s="20" t="s">
        <v>68</v>
      </c>
      <c r="V3" s="20" t="s">
        <v>69</v>
      </c>
      <c r="W3" s="20" t="s">
        <v>72</v>
      </c>
      <c r="X3" s="20" t="s">
        <v>71</v>
      </c>
    </row>
    <row r="4" spans="1:24" x14ac:dyDescent="0.25">
      <c r="A4" s="21">
        <f>'Data Entry'!A4</f>
        <v>0</v>
      </c>
      <c r="B4" s="21" t="str">
        <f>IF('Data Entry'!B4=1,"Male",IF('Data Entry'!B4=2,"Female",IF('Data Entry'!B4=3,"Other","")))</f>
        <v/>
      </c>
      <c r="C4" s="21" t="str">
        <f>IF('Data Entry'!C4=0,"",'Data Entry'!C4)</f>
        <v/>
      </c>
      <c r="D4" s="21" t="str">
        <f>IF('Data Entry'!D4=0,"",'Data Entry'!D4)</f>
        <v/>
      </c>
      <c r="E4" s="21" t="str">
        <f>IF('Data Entry'!E4=1,"University",IF('Data Entry'!E4=2,"College",IF('Data Entry'!E4=3,"High School",IF('Data Entry'!E4=4,"Primary School",IF('Data Entry'!E4=5,"No formal education",IF('Data Entry'!E4=6,"Other",""))))))</f>
        <v/>
      </c>
      <c r="F4" s="21" t="str">
        <f>IF('Data Entry'!F4=1,"1",IF('Data Entry'!F4=2,"2",IF('Data Entry'!F4=3,"3",IF('Data Entry'!F4=4,"4",IF('Data Entry'!F4=5,"5","")))))</f>
        <v/>
      </c>
      <c r="G4" s="21" t="str">
        <f>IF('Data Entry'!G4=1,"Item 1",IF('Data Entry'!G4=2,"Item 2",IF('Data Entry'!G4=3,"Item 3",IF('Data Entry'!G4=4,"Item 4",""))))</f>
        <v/>
      </c>
      <c r="H4" s="21" t="str">
        <f>IF('Data Entry'!H4=1,"75%-100%",IF('Data Entry'!H4=2,"51%-74%",IF('Data Entry'!H4=3,"Up to 50%","")))</f>
        <v/>
      </c>
      <c r="I4" s="22" t="str">
        <f>IF('Data Entry'!I4=1,6,IF('Data Entry'!I4=2,5,IF('Data Entry'!I4=3,4,IF('Data Entry'!I4=4,3,IF('Data Entry'!I4=5,2,IF('Data Entry'!I4=6,1,""))))))</f>
        <v/>
      </c>
      <c r="J4" s="22" t="str">
        <f>IF('Data Entry'!J4=1,6,IF('Data Entry'!J4=2,5,IF('Data Entry'!J4=3,4,IF('Data Entry'!J4=4,3,IF('Data Entry'!J4=5,2,IF('Data Entry'!J4=6,1,""))))))</f>
        <v/>
      </c>
      <c r="K4" s="22" t="str">
        <f>IF('Data Entry'!K4=1,1,IF('Data Entry'!K4=2,2,IF('Data Entry'!K4=3,3,IF('Data Entry'!K4=4,4,IF('Data Entry'!K4=5,5,IF('Data Entry'!K4=6,6,""))))))</f>
        <v/>
      </c>
      <c r="L4" s="22" t="str">
        <f>IF('Data Entry'!L4=1,1,IF('Data Entry'!L4=2,2,IF('Data Entry'!L4=3,3,IF('Data Entry'!L4=4,4,IF('Data Entry'!L4=5,5,IF('Data Entry'!L4=6,6,""))))))</f>
        <v/>
      </c>
      <c r="M4" s="22" t="str">
        <f>IF('Data Entry'!M4=1,6,IF('Data Entry'!M4=2,5,IF('Data Entry'!M4=3,4,IF('Data Entry'!M4=4,3,IF('Data Entry'!M4=5,2,IF('Data Entry'!M4=6,1,""))))))</f>
        <v/>
      </c>
      <c r="N4" s="22" t="str">
        <f>IF('Data Entry'!N4=1,1,IF('Data Entry'!N4=2,2,IF('Data Entry'!N4=3,3,IF('Data Entry'!N4=4,4,IF('Data Entry'!N4=5,5,IF('Data Entry'!N4=6,6,""))))))</f>
        <v/>
      </c>
      <c r="O4" s="22" t="str">
        <f>IF('Data Entry'!O4=1,6,IF('Data Entry'!O4=2,5,IF('Data Entry'!O4=3,4,IF('Data Entry'!O4=4,3,IF('Data Entry'!O4=5,2,IF('Data Entry'!O4=6,1,""))))))</f>
        <v/>
      </c>
      <c r="P4" s="22" t="str">
        <f>IF('Data Entry'!P4=1,1,IF('Data Entry'!P4=2,2,IF('Data Entry'!P4=3,3,IF('Data Entry'!P4=4,4,IF('Data Entry'!P4=5,5,IF('Data Entry'!P4=6,6,""))))))</f>
        <v/>
      </c>
      <c r="Q4" s="23" t="str">
        <f>IF('Data Entry'!Q4=1,6,IF('Data Entry'!Q4=2,5,IF('Data Entry'!Q4=3,4,IF('Data Entry'!Q4=4,3,IF('Data Entry'!Q4=5,2,IF('Data Entry'!Q4=6,1,""))))))</f>
        <v/>
      </c>
      <c r="R4" s="23" t="str">
        <f>IF('Data Entry'!R4=1,6,IF('Data Entry'!R4=2,5,IF('Data Entry'!R4=3,4,IF('Data Entry'!R4=4,3,IF('Data Entry'!R4=5,2,IF('Data Entry'!R4=6,1,""))))))</f>
        <v/>
      </c>
      <c r="S4" s="23" t="str">
        <f>IF('Data Entry'!S4=1,1,IF('Data Entry'!S4=2,2,IF('Data Entry'!S4=3,3,IF('Data Entry'!S4=4,4,IF('Data Entry'!S4=5,5,IF('Data Entry'!S4=6,6,""))))))</f>
        <v/>
      </c>
      <c r="T4" s="23" t="str">
        <f>IF('Data Entry'!T4=1,1,IF('Data Entry'!T4=2,2,IF('Data Entry'!T4=3,3,IF('Data Entry'!T4=4,4,IF('Data Entry'!T4=5,5,IF('Data Entry'!T4=6,6,""))))))</f>
        <v/>
      </c>
      <c r="U4" s="23" t="str">
        <f>IF('Data Entry'!U4=1,6,IF('Data Entry'!U4=2,5,IF('Data Entry'!U4=3,4,IF('Data Entry'!U4=4,3,IF('Data Entry'!U4=5,2,IF('Data Entry'!U4=6,1,""))))))</f>
        <v/>
      </c>
      <c r="V4" s="23" t="str">
        <f>IF('Data Entry'!V4=1,1,IF('Data Entry'!V4=2,2,IF('Data Entry'!V4=3,3,IF('Data Entry'!V4=4,4,IF('Data Entry'!V4=5,5,IF('Data Entry'!V4=6,6,""))))))</f>
        <v/>
      </c>
      <c r="W4" s="23" t="str">
        <f>IF('Data Entry'!W4=1,6,IF('Data Entry'!W4=2,5,IF('Data Entry'!W4=3,4,IF('Data Entry'!W4=4,3,IF('Data Entry'!W4=5,2,IF('Data Entry'!W4=6,1,""))))))</f>
        <v/>
      </c>
      <c r="X4" s="23" t="str">
        <f>IF('Data Entry'!X4=1,1,IF('Data Entry'!X4=2,2,IF('Data Entry'!X4=3,3,IF('Data Entry'!X4=4,4,IF('Data Entry'!X4=5,5,IF('Data Entry'!X4=6,6,""))))))</f>
        <v/>
      </c>
    </row>
    <row r="5" spans="1:24" x14ac:dyDescent="0.25">
      <c r="A5" s="21">
        <f>'Data Entry'!A5</f>
        <v>0</v>
      </c>
      <c r="B5" s="21" t="str">
        <f>IF('Data Entry'!B5=1,"Male",IF('Data Entry'!B5=2,"Female",IF('Data Entry'!B5=3,"Other","")))</f>
        <v/>
      </c>
      <c r="C5" s="21" t="str">
        <f>IF('Data Entry'!C5=0,"",'Data Entry'!C5)</f>
        <v/>
      </c>
      <c r="D5" s="21" t="str">
        <f>IF('Data Entry'!D5=0,"",'Data Entry'!D5)</f>
        <v/>
      </c>
      <c r="E5" s="21" t="str">
        <f>IF('Data Entry'!E5=1,"University",IF('Data Entry'!E5=2,"College",IF('Data Entry'!E5=3,"High School",IF('Data Entry'!E5=4,"Primary School",IF('Data Entry'!E5=5,"No formal education",IF('Data Entry'!E5=6,"Other",""))))))</f>
        <v/>
      </c>
      <c r="F5" s="21" t="str">
        <f>IF('Data Entry'!F5=1,"1",IF('Data Entry'!F5=2,"2",IF('Data Entry'!F5=3,"3",IF('Data Entry'!F5=4,"4",IF('Data Entry'!F5=5,"5","")))))</f>
        <v/>
      </c>
      <c r="G5" s="21" t="str">
        <f>IF('Data Entry'!G5=1,"Item 1",IF('Data Entry'!G5=2,"Item 2",IF('Data Entry'!G5=3,"Item 3",IF('Data Entry'!G5=4,"Item 4",""))))</f>
        <v/>
      </c>
      <c r="H5" s="21" t="str">
        <f>IF('Data Entry'!H5=1,"75%-100%",IF('Data Entry'!H5=2,"51%-74%",IF('Data Entry'!H5=3,"Up to 50%","")))</f>
        <v/>
      </c>
      <c r="I5" s="22" t="str">
        <f>IF('Data Entry'!I5=1,6,IF('Data Entry'!I5=2,5,IF('Data Entry'!I5=3,4,IF('Data Entry'!I5=4,3,IF('Data Entry'!I5=5,2,IF('Data Entry'!I5=6,1,""))))))</f>
        <v/>
      </c>
      <c r="J5" s="22" t="str">
        <f>IF('Data Entry'!J5=1,6,IF('Data Entry'!J5=2,5,IF('Data Entry'!J5=3,4,IF('Data Entry'!J5=4,3,IF('Data Entry'!J5=5,2,IF('Data Entry'!J5=6,1,""))))))</f>
        <v/>
      </c>
      <c r="K5" s="22" t="str">
        <f>IF('Data Entry'!K5=1,1,IF('Data Entry'!K5=2,2,IF('Data Entry'!K5=3,3,IF('Data Entry'!K5=4,4,IF('Data Entry'!K5=5,5,IF('Data Entry'!K5=6,6,""))))))</f>
        <v/>
      </c>
      <c r="L5" s="22" t="str">
        <f>IF('Data Entry'!L5=1,1,IF('Data Entry'!L5=2,2,IF('Data Entry'!L5=3,3,IF('Data Entry'!L5=4,4,IF('Data Entry'!L5=5,5,IF('Data Entry'!L5=6,6,""))))))</f>
        <v/>
      </c>
      <c r="M5" s="22" t="str">
        <f>IF('Data Entry'!M5=1,6,IF('Data Entry'!M5=2,5,IF('Data Entry'!M5=3,4,IF('Data Entry'!M5=4,3,IF('Data Entry'!M5=5,2,IF('Data Entry'!M5=6,1,""))))))</f>
        <v/>
      </c>
      <c r="N5" s="22" t="str">
        <f>IF('Data Entry'!N5=1,1,IF('Data Entry'!N5=2,2,IF('Data Entry'!N5=3,3,IF('Data Entry'!N5=4,4,IF('Data Entry'!N5=5,5,IF('Data Entry'!N5=6,6,""))))))</f>
        <v/>
      </c>
      <c r="O5" s="22" t="str">
        <f>IF('Data Entry'!O5=1,6,IF('Data Entry'!O5=2,5,IF('Data Entry'!O5=3,4,IF('Data Entry'!O5=4,3,IF('Data Entry'!O5=5,2,IF('Data Entry'!O5=6,1,""))))))</f>
        <v/>
      </c>
      <c r="P5" s="22" t="str">
        <f>IF('Data Entry'!P5=1,1,IF('Data Entry'!P5=2,2,IF('Data Entry'!P5=3,3,IF('Data Entry'!P5=4,4,IF('Data Entry'!P5=5,5,IF('Data Entry'!P5=6,6,""))))))</f>
        <v/>
      </c>
      <c r="Q5" s="23" t="str">
        <f>IF('Data Entry'!Q5=1,6,IF('Data Entry'!Q5=2,5,IF('Data Entry'!Q5=3,4,IF('Data Entry'!Q5=4,3,IF('Data Entry'!Q5=5,2,IF('Data Entry'!Q5=6,1,""))))))</f>
        <v/>
      </c>
      <c r="R5" s="23" t="str">
        <f>IF('Data Entry'!R5=1,6,IF('Data Entry'!R5=2,5,IF('Data Entry'!R5=3,4,IF('Data Entry'!R5=4,3,IF('Data Entry'!R5=5,2,IF('Data Entry'!R5=6,1,""))))))</f>
        <v/>
      </c>
      <c r="S5" s="23" t="str">
        <f>IF('Data Entry'!S5=1,1,IF('Data Entry'!S5=2,2,IF('Data Entry'!S5=3,3,IF('Data Entry'!S5=4,4,IF('Data Entry'!S5=5,5,IF('Data Entry'!S5=6,6,""))))))</f>
        <v/>
      </c>
      <c r="T5" s="23" t="str">
        <f>IF('Data Entry'!T5=1,1,IF('Data Entry'!T5=2,2,IF('Data Entry'!T5=3,3,IF('Data Entry'!T5=4,4,IF('Data Entry'!T5=5,5,IF('Data Entry'!T5=6,6,""))))))</f>
        <v/>
      </c>
      <c r="U5" s="23" t="str">
        <f>IF('Data Entry'!U5=1,6,IF('Data Entry'!U5=2,5,IF('Data Entry'!U5=3,4,IF('Data Entry'!U5=4,3,IF('Data Entry'!U5=5,2,IF('Data Entry'!U5=6,1,""))))))</f>
        <v/>
      </c>
      <c r="V5" s="23" t="str">
        <f>IF('Data Entry'!V5=1,1,IF('Data Entry'!V5=2,2,IF('Data Entry'!V5=3,3,IF('Data Entry'!V5=4,4,IF('Data Entry'!V5=5,5,IF('Data Entry'!V5=6,6,""))))))</f>
        <v/>
      </c>
      <c r="W5" s="23" t="str">
        <f>IF('Data Entry'!W5=1,6,IF('Data Entry'!W5=2,5,IF('Data Entry'!W5=3,4,IF('Data Entry'!W5=4,3,IF('Data Entry'!W5=5,2,IF('Data Entry'!W5=6,1,""))))))</f>
        <v/>
      </c>
      <c r="X5" s="23" t="str">
        <f>IF('Data Entry'!X5=1,1,IF('Data Entry'!X5=2,2,IF('Data Entry'!X5=3,3,IF('Data Entry'!X5=4,4,IF('Data Entry'!X5=5,5,IF('Data Entry'!X5=6,6,""))))))</f>
        <v/>
      </c>
    </row>
    <row r="6" spans="1:24" x14ac:dyDescent="0.25">
      <c r="A6" s="21">
        <f>'Data Entry'!A6</f>
        <v>0</v>
      </c>
      <c r="B6" s="21" t="str">
        <f>IF('Data Entry'!B6=1,"Male",IF('Data Entry'!B6=2,"Female",IF('Data Entry'!B6=3,"Other","")))</f>
        <v/>
      </c>
      <c r="C6" s="21" t="str">
        <f>IF('Data Entry'!C6=0,"",'Data Entry'!C6)</f>
        <v/>
      </c>
      <c r="D6" s="21" t="str">
        <f>IF('Data Entry'!D6=0,"",'Data Entry'!D6)</f>
        <v/>
      </c>
      <c r="E6" s="21" t="str">
        <f>IF('Data Entry'!E6=1,"University",IF('Data Entry'!E6=2,"College",IF('Data Entry'!E6=3,"High School",IF('Data Entry'!E6=4,"Primary School",IF('Data Entry'!E6=5,"No formal education",IF('Data Entry'!E6=6,"Other",""))))))</f>
        <v/>
      </c>
      <c r="F6" s="21" t="str">
        <f>IF('Data Entry'!F6=1,"1",IF('Data Entry'!F6=2,"2",IF('Data Entry'!F6=3,"3",IF('Data Entry'!F6=4,"4",IF('Data Entry'!F6=5,"5","")))))</f>
        <v/>
      </c>
      <c r="G6" s="21" t="str">
        <f>IF('Data Entry'!G6=1,"Item 1",IF('Data Entry'!G6=2,"Item 2",IF('Data Entry'!G6=3,"Item 3",IF('Data Entry'!G6=4,"Item 4",""))))</f>
        <v/>
      </c>
      <c r="H6" s="21" t="str">
        <f>IF('Data Entry'!H6=1,"75%-100%",IF('Data Entry'!H6=2,"51%-74%",IF('Data Entry'!H6=3,"Up to 50%","")))</f>
        <v/>
      </c>
      <c r="I6" s="22" t="str">
        <f>IF('Data Entry'!I6=1,6,IF('Data Entry'!I6=2,5,IF('Data Entry'!I6=3,4,IF('Data Entry'!I6=4,3,IF('Data Entry'!I6=5,2,IF('Data Entry'!I6=6,1,""))))))</f>
        <v/>
      </c>
      <c r="J6" s="22" t="str">
        <f>IF('Data Entry'!J6=1,6,IF('Data Entry'!J6=2,5,IF('Data Entry'!J6=3,4,IF('Data Entry'!J6=4,3,IF('Data Entry'!J6=5,2,IF('Data Entry'!J6=6,1,""))))))</f>
        <v/>
      </c>
      <c r="K6" s="22" t="str">
        <f>IF('Data Entry'!K6=1,1,IF('Data Entry'!K6=2,2,IF('Data Entry'!K6=3,3,IF('Data Entry'!K6=4,4,IF('Data Entry'!K6=5,5,IF('Data Entry'!K6=6,6,""))))))</f>
        <v/>
      </c>
      <c r="L6" s="22" t="str">
        <f>IF('Data Entry'!L6=1,1,IF('Data Entry'!L6=2,2,IF('Data Entry'!L6=3,3,IF('Data Entry'!L6=4,4,IF('Data Entry'!L6=5,5,IF('Data Entry'!L6=6,6,""))))))</f>
        <v/>
      </c>
      <c r="M6" s="22" t="str">
        <f>IF('Data Entry'!M6=1,6,IF('Data Entry'!M6=2,5,IF('Data Entry'!M6=3,4,IF('Data Entry'!M6=4,3,IF('Data Entry'!M6=5,2,IF('Data Entry'!M6=6,1,""))))))</f>
        <v/>
      </c>
      <c r="N6" s="22" t="str">
        <f>IF('Data Entry'!N6=1,1,IF('Data Entry'!N6=2,2,IF('Data Entry'!N6=3,3,IF('Data Entry'!N6=4,4,IF('Data Entry'!N6=5,5,IF('Data Entry'!N6=6,6,""))))))</f>
        <v/>
      </c>
      <c r="O6" s="22" t="str">
        <f>IF('Data Entry'!O6=1,6,IF('Data Entry'!O6=2,5,IF('Data Entry'!O6=3,4,IF('Data Entry'!O6=4,3,IF('Data Entry'!O6=5,2,IF('Data Entry'!O6=6,1,""))))))</f>
        <v/>
      </c>
      <c r="P6" s="22" t="str">
        <f>IF('Data Entry'!P6=1,1,IF('Data Entry'!P6=2,2,IF('Data Entry'!P6=3,3,IF('Data Entry'!P6=4,4,IF('Data Entry'!P6=5,5,IF('Data Entry'!P6=6,6,""))))))</f>
        <v/>
      </c>
      <c r="Q6" s="23" t="str">
        <f>IF('Data Entry'!Q6=1,6,IF('Data Entry'!Q6=2,5,IF('Data Entry'!Q6=3,4,IF('Data Entry'!Q6=4,3,IF('Data Entry'!Q6=5,2,IF('Data Entry'!Q6=6,1,""))))))</f>
        <v/>
      </c>
      <c r="R6" s="23" t="str">
        <f>IF('Data Entry'!R6=1,6,IF('Data Entry'!R6=2,5,IF('Data Entry'!R6=3,4,IF('Data Entry'!R6=4,3,IF('Data Entry'!R6=5,2,IF('Data Entry'!R6=6,1,""))))))</f>
        <v/>
      </c>
      <c r="S6" s="23" t="str">
        <f>IF('Data Entry'!S6=1,1,IF('Data Entry'!S6=2,2,IF('Data Entry'!S6=3,3,IF('Data Entry'!S6=4,4,IF('Data Entry'!S6=5,5,IF('Data Entry'!S6=6,6,""))))))</f>
        <v/>
      </c>
      <c r="T6" s="23" t="str">
        <f>IF('Data Entry'!T6=1,1,IF('Data Entry'!T6=2,2,IF('Data Entry'!T6=3,3,IF('Data Entry'!T6=4,4,IF('Data Entry'!T6=5,5,IF('Data Entry'!T6=6,6,""))))))</f>
        <v/>
      </c>
      <c r="U6" s="23" t="str">
        <f>IF('Data Entry'!U6=1,6,IF('Data Entry'!U6=2,5,IF('Data Entry'!U6=3,4,IF('Data Entry'!U6=4,3,IF('Data Entry'!U6=5,2,IF('Data Entry'!U6=6,1,""))))))</f>
        <v/>
      </c>
      <c r="V6" s="23" t="str">
        <f>IF('Data Entry'!V6=1,1,IF('Data Entry'!V6=2,2,IF('Data Entry'!V6=3,3,IF('Data Entry'!V6=4,4,IF('Data Entry'!V6=5,5,IF('Data Entry'!V6=6,6,""))))))</f>
        <v/>
      </c>
      <c r="W6" s="23" t="str">
        <f>IF('Data Entry'!W6=1,6,IF('Data Entry'!W6=2,5,IF('Data Entry'!W6=3,4,IF('Data Entry'!W6=4,3,IF('Data Entry'!W6=5,2,IF('Data Entry'!W6=6,1,""))))))</f>
        <v/>
      </c>
      <c r="X6" s="23" t="str">
        <f>IF('Data Entry'!X6=1,1,IF('Data Entry'!X6=2,2,IF('Data Entry'!X6=3,3,IF('Data Entry'!X6=4,4,IF('Data Entry'!X6=5,5,IF('Data Entry'!X6=6,6,""))))))</f>
        <v/>
      </c>
    </row>
    <row r="7" spans="1:24" x14ac:dyDescent="0.25">
      <c r="A7" s="21">
        <f>'Data Entry'!A7</f>
        <v>0</v>
      </c>
      <c r="B7" s="21" t="str">
        <f>IF('Data Entry'!B7=1,"Male",IF('Data Entry'!B7=2,"Female",IF('Data Entry'!B7=3,"Other","")))</f>
        <v/>
      </c>
      <c r="C7" s="21" t="str">
        <f>IF('Data Entry'!C7=0,"",'Data Entry'!C7)</f>
        <v/>
      </c>
      <c r="D7" s="21" t="str">
        <f>IF('Data Entry'!D7=0,"",'Data Entry'!D7)</f>
        <v/>
      </c>
      <c r="E7" s="21" t="str">
        <f>IF('Data Entry'!E7=1,"University",IF('Data Entry'!E7=2,"College",IF('Data Entry'!E7=3,"High School",IF('Data Entry'!E7=4,"Primary School",IF('Data Entry'!E7=5,"No formal education",IF('Data Entry'!E7=6,"Other",""))))))</f>
        <v/>
      </c>
      <c r="F7" s="21" t="str">
        <f>IF('Data Entry'!F7=1,"1",IF('Data Entry'!F7=2,"2",IF('Data Entry'!F7=3,"3",IF('Data Entry'!F7=4,"4",IF('Data Entry'!F7=5,"5","")))))</f>
        <v/>
      </c>
      <c r="G7" s="21" t="str">
        <f>IF('Data Entry'!G7=1,"Item 1",IF('Data Entry'!G7=2,"Item 2",IF('Data Entry'!G7=3,"Item 3",IF('Data Entry'!G7=4,"Item 4",""))))</f>
        <v/>
      </c>
      <c r="H7" s="21" t="str">
        <f>IF('Data Entry'!H7=1,"75%-100%",IF('Data Entry'!H7=2,"51%-74%",IF('Data Entry'!H7=3,"Up to 50%","")))</f>
        <v/>
      </c>
      <c r="I7" s="22" t="str">
        <f>IF('Data Entry'!I7=1,6,IF('Data Entry'!I7=2,5,IF('Data Entry'!I7=3,4,IF('Data Entry'!I7=4,3,IF('Data Entry'!I7=5,2,IF('Data Entry'!I7=6,1,""))))))</f>
        <v/>
      </c>
      <c r="J7" s="22" t="str">
        <f>IF('Data Entry'!J7=1,6,IF('Data Entry'!J7=2,5,IF('Data Entry'!J7=3,4,IF('Data Entry'!J7=4,3,IF('Data Entry'!J7=5,2,IF('Data Entry'!J7=6,1,""))))))</f>
        <v/>
      </c>
      <c r="K7" s="22" t="str">
        <f>IF('Data Entry'!K7=1,1,IF('Data Entry'!K7=2,2,IF('Data Entry'!K7=3,3,IF('Data Entry'!K7=4,4,IF('Data Entry'!K7=5,5,IF('Data Entry'!K7=6,6,""))))))</f>
        <v/>
      </c>
      <c r="L7" s="22" t="str">
        <f>IF('Data Entry'!L7=1,1,IF('Data Entry'!L7=2,2,IF('Data Entry'!L7=3,3,IF('Data Entry'!L7=4,4,IF('Data Entry'!L7=5,5,IF('Data Entry'!L7=6,6,""))))))</f>
        <v/>
      </c>
      <c r="M7" s="22" t="str">
        <f>IF('Data Entry'!M7=1,6,IF('Data Entry'!M7=2,5,IF('Data Entry'!M7=3,4,IF('Data Entry'!M7=4,3,IF('Data Entry'!M7=5,2,IF('Data Entry'!M7=6,1,""))))))</f>
        <v/>
      </c>
      <c r="N7" s="22" t="str">
        <f>IF('Data Entry'!N7=1,1,IF('Data Entry'!N7=2,2,IF('Data Entry'!N7=3,3,IF('Data Entry'!N7=4,4,IF('Data Entry'!N7=5,5,IF('Data Entry'!N7=6,6,""))))))</f>
        <v/>
      </c>
      <c r="O7" s="22" t="str">
        <f>IF('Data Entry'!O7=1,6,IF('Data Entry'!O7=2,5,IF('Data Entry'!O7=3,4,IF('Data Entry'!O7=4,3,IF('Data Entry'!O7=5,2,IF('Data Entry'!O7=6,1,""))))))</f>
        <v/>
      </c>
      <c r="P7" s="22" t="str">
        <f>IF('Data Entry'!P7=1,1,IF('Data Entry'!P7=2,2,IF('Data Entry'!P7=3,3,IF('Data Entry'!P7=4,4,IF('Data Entry'!P7=5,5,IF('Data Entry'!P7=6,6,""))))))</f>
        <v/>
      </c>
      <c r="Q7" s="23" t="str">
        <f>IF('Data Entry'!Q7=1,6,IF('Data Entry'!Q7=2,5,IF('Data Entry'!Q7=3,4,IF('Data Entry'!Q7=4,3,IF('Data Entry'!Q7=5,2,IF('Data Entry'!Q7=6,1,""))))))</f>
        <v/>
      </c>
      <c r="R7" s="23" t="str">
        <f>IF('Data Entry'!R7=1,6,IF('Data Entry'!R7=2,5,IF('Data Entry'!R7=3,4,IF('Data Entry'!R7=4,3,IF('Data Entry'!R7=5,2,IF('Data Entry'!R7=6,1,""))))))</f>
        <v/>
      </c>
      <c r="S7" s="23" t="str">
        <f>IF('Data Entry'!S7=1,1,IF('Data Entry'!S7=2,2,IF('Data Entry'!S7=3,3,IF('Data Entry'!S7=4,4,IF('Data Entry'!S7=5,5,IF('Data Entry'!S7=6,6,""))))))</f>
        <v/>
      </c>
      <c r="T7" s="23" t="str">
        <f>IF('Data Entry'!T7=1,1,IF('Data Entry'!T7=2,2,IF('Data Entry'!T7=3,3,IF('Data Entry'!T7=4,4,IF('Data Entry'!T7=5,5,IF('Data Entry'!T7=6,6,""))))))</f>
        <v/>
      </c>
      <c r="U7" s="23" t="str">
        <f>IF('Data Entry'!U7=1,6,IF('Data Entry'!U7=2,5,IF('Data Entry'!U7=3,4,IF('Data Entry'!U7=4,3,IF('Data Entry'!U7=5,2,IF('Data Entry'!U7=6,1,""))))))</f>
        <v/>
      </c>
      <c r="V7" s="23" t="str">
        <f>IF('Data Entry'!V7=1,1,IF('Data Entry'!V7=2,2,IF('Data Entry'!V7=3,3,IF('Data Entry'!V7=4,4,IF('Data Entry'!V7=5,5,IF('Data Entry'!V7=6,6,""))))))</f>
        <v/>
      </c>
      <c r="W7" s="23" t="str">
        <f>IF('Data Entry'!W7=1,6,IF('Data Entry'!W7=2,5,IF('Data Entry'!W7=3,4,IF('Data Entry'!W7=4,3,IF('Data Entry'!W7=5,2,IF('Data Entry'!W7=6,1,""))))))</f>
        <v/>
      </c>
      <c r="X7" s="23" t="str">
        <f>IF('Data Entry'!X7=1,1,IF('Data Entry'!X7=2,2,IF('Data Entry'!X7=3,3,IF('Data Entry'!X7=4,4,IF('Data Entry'!X7=5,5,IF('Data Entry'!X7=6,6,""))))))</f>
        <v/>
      </c>
    </row>
    <row r="8" spans="1:24" x14ac:dyDescent="0.25">
      <c r="A8" s="21">
        <f>'Data Entry'!A8</f>
        <v>0</v>
      </c>
      <c r="B8" s="21" t="str">
        <f>IF('Data Entry'!B8=1,"Male",IF('Data Entry'!B8=2,"Female",IF('Data Entry'!B8=3,"Other","")))</f>
        <v/>
      </c>
      <c r="C8" s="21" t="str">
        <f>IF('Data Entry'!C8=0,"",'Data Entry'!C8)</f>
        <v/>
      </c>
      <c r="D8" s="21" t="str">
        <f>IF('Data Entry'!D8=0,"",'Data Entry'!D8)</f>
        <v/>
      </c>
      <c r="E8" s="21" t="str">
        <f>IF('Data Entry'!E8=1,"University",IF('Data Entry'!E8=2,"College",IF('Data Entry'!E8=3,"High School",IF('Data Entry'!E8=4,"Primary School",IF('Data Entry'!E8=5,"No formal education",IF('Data Entry'!E8=6,"Other",""))))))</f>
        <v/>
      </c>
      <c r="F8" s="21" t="str">
        <f>IF('Data Entry'!F8=1,"1",IF('Data Entry'!F8=2,"2",IF('Data Entry'!F8=3,"3",IF('Data Entry'!F8=4,"4",IF('Data Entry'!F8=5,"5","")))))</f>
        <v/>
      </c>
      <c r="G8" s="21" t="str">
        <f>IF('Data Entry'!G8=1,"Item 1",IF('Data Entry'!G8=2,"Item 2",IF('Data Entry'!G8=3,"Item 3",IF('Data Entry'!G8=4,"Item 4",""))))</f>
        <v/>
      </c>
      <c r="H8" s="21" t="str">
        <f>IF('Data Entry'!H8=1,"75%-100%",IF('Data Entry'!H8=2,"51%-74%",IF('Data Entry'!H8=3,"Up to 50%","")))</f>
        <v/>
      </c>
      <c r="I8" s="22" t="str">
        <f>IF('Data Entry'!I8=1,6,IF('Data Entry'!I8=2,5,IF('Data Entry'!I8=3,4,IF('Data Entry'!I8=4,3,IF('Data Entry'!I8=5,2,IF('Data Entry'!I8=6,1,""))))))</f>
        <v/>
      </c>
      <c r="J8" s="22" t="str">
        <f>IF('Data Entry'!J8=1,6,IF('Data Entry'!J8=2,5,IF('Data Entry'!J8=3,4,IF('Data Entry'!J8=4,3,IF('Data Entry'!J8=5,2,IF('Data Entry'!J8=6,1,""))))))</f>
        <v/>
      </c>
      <c r="K8" s="22" t="str">
        <f>IF('Data Entry'!K8=1,1,IF('Data Entry'!K8=2,2,IF('Data Entry'!K8=3,3,IF('Data Entry'!K8=4,4,IF('Data Entry'!K8=5,5,IF('Data Entry'!K8=6,6,""))))))</f>
        <v/>
      </c>
      <c r="L8" s="22" t="str">
        <f>IF('Data Entry'!L8=1,1,IF('Data Entry'!L8=2,2,IF('Data Entry'!L8=3,3,IF('Data Entry'!L8=4,4,IF('Data Entry'!L8=5,5,IF('Data Entry'!L8=6,6,""))))))</f>
        <v/>
      </c>
      <c r="M8" s="22" t="str">
        <f>IF('Data Entry'!M8=1,6,IF('Data Entry'!M8=2,5,IF('Data Entry'!M8=3,4,IF('Data Entry'!M8=4,3,IF('Data Entry'!M8=5,2,IF('Data Entry'!M8=6,1,""))))))</f>
        <v/>
      </c>
      <c r="N8" s="22" t="str">
        <f>IF('Data Entry'!N8=1,1,IF('Data Entry'!N8=2,2,IF('Data Entry'!N8=3,3,IF('Data Entry'!N8=4,4,IF('Data Entry'!N8=5,5,IF('Data Entry'!N8=6,6,""))))))</f>
        <v/>
      </c>
      <c r="O8" s="22" t="str">
        <f>IF('Data Entry'!O8=1,6,IF('Data Entry'!O8=2,5,IF('Data Entry'!O8=3,4,IF('Data Entry'!O8=4,3,IF('Data Entry'!O8=5,2,IF('Data Entry'!O8=6,1,""))))))</f>
        <v/>
      </c>
      <c r="P8" s="22" t="str">
        <f>IF('Data Entry'!P8=1,1,IF('Data Entry'!P8=2,2,IF('Data Entry'!P8=3,3,IF('Data Entry'!P8=4,4,IF('Data Entry'!P8=5,5,IF('Data Entry'!P8=6,6,""))))))</f>
        <v/>
      </c>
      <c r="Q8" s="23" t="str">
        <f>IF('Data Entry'!Q8=1,6,IF('Data Entry'!Q8=2,5,IF('Data Entry'!Q8=3,4,IF('Data Entry'!Q8=4,3,IF('Data Entry'!Q8=5,2,IF('Data Entry'!Q8=6,1,""))))))</f>
        <v/>
      </c>
      <c r="R8" s="23" t="str">
        <f>IF('Data Entry'!R8=1,6,IF('Data Entry'!R8=2,5,IF('Data Entry'!R8=3,4,IF('Data Entry'!R8=4,3,IF('Data Entry'!R8=5,2,IF('Data Entry'!R8=6,1,""))))))</f>
        <v/>
      </c>
      <c r="S8" s="23" t="str">
        <f>IF('Data Entry'!S8=1,1,IF('Data Entry'!S8=2,2,IF('Data Entry'!S8=3,3,IF('Data Entry'!S8=4,4,IF('Data Entry'!S8=5,5,IF('Data Entry'!S8=6,6,""))))))</f>
        <v/>
      </c>
      <c r="T8" s="23" t="str">
        <f>IF('Data Entry'!T8=1,1,IF('Data Entry'!T8=2,2,IF('Data Entry'!T8=3,3,IF('Data Entry'!T8=4,4,IF('Data Entry'!T8=5,5,IF('Data Entry'!T8=6,6,""))))))</f>
        <v/>
      </c>
      <c r="U8" s="23" t="str">
        <f>IF('Data Entry'!U8=1,6,IF('Data Entry'!U8=2,5,IF('Data Entry'!U8=3,4,IF('Data Entry'!U8=4,3,IF('Data Entry'!U8=5,2,IF('Data Entry'!U8=6,1,""))))))</f>
        <v/>
      </c>
      <c r="V8" s="23" t="str">
        <f>IF('Data Entry'!V8=1,1,IF('Data Entry'!V8=2,2,IF('Data Entry'!V8=3,3,IF('Data Entry'!V8=4,4,IF('Data Entry'!V8=5,5,IF('Data Entry'!V8=6,6,""))))))</f>
        <v/>
      </c>
      <c r="W8" s="23" t="str">
        <f>IF('Data Entry'!W8=1,6,IF('Data Entry'!W8=2,5,IF('Data Entry'!W8=3,4,IF('Data Entry'!W8=4,3,IF('Data Entry'!W8=5,2,IF('Data Entry'!W8=6,1,""))))))</f>
        <v/>
      </c>
      <c r="X8" s="23" t="str">
        <f>IF('Data Entry'!X8=1,1,IF('Data Entry'!X8=2,2,IF('Data Entry'!X8=3,3,IF('Data Entry'!X8=4,4,IF('Data Entry'!X8=5,5,IF('Data Entry'!X8=6,6,""))))))</f>
        <v/>
      </c>
    </row>
    <row r="9" spans="1:24" x14ac:dyDescent="0.25">
      <c r="A9" s="21">
        <f>'Data Entry'!A9</f>
        <v>0</v>
      </c>
      <c r="B9" s="21" t="str">
        <f>IF('Data Entry'!B9=1,"Male",IF('Data Entry'!B9=2,"Female",IF('Data Entry'!B9=3,"Other","")))</f>
        <v/>
      </c>
      <c r="C9" s="21" t="str">
        <f>IF('Data Entry'!C9=0,"",'Data Entry'!C9)</f>
        <v/>
      </c>
      <c r="D9" s="21" t="str">
        <f>IF('Data Entry'!D9=0,"",'Data Entry'!D9)</f>
        <v/>
      </c>
      <c r="E9" s="21" t="str">
        <f>IF('Data Entry'!E9=1,"University",IF('Data Entry'!E9=2,"College",IF('Data Entry'!E9=3,"High School",IF('Data Entry'!E9=4,"Primary School",IF('Data Entry'!E9=5,"No formal education",IF('Data Entry'!E9=6,"Other",""))))))</f>
        <v/>
      </c>
      <c r="F9" s="21" t="str">
        <f>IF('Data Entry'!F9=1,"1",IF('Data Entry'!F9=2,"2",IF('Data Entry'!F9=3,"3",IF('Data Entry'!F9=4,"4",IF('Data Entry'!F9=5,"5","")))))</f>
        <v/>
      </c>
      <c r="G9" s="21" t="str">
        <f>IF('Data Entry'!G9=1,"Item 1",IF('Data Entry'!G9=2,"Item 2",IF('Data Entry'!G9=3,"Item 3",IF('Data Entry'!G9=4,"Item 4",""))))</f>
        <v/>
      </c>
      <c r="H9" s="21" t="str">
        <f>IF('Data Entry'!H9=1,"75%-100%",IF('Data Entry'!H9=2,"51%-74%",IF('Data Entry'!H9=3,"Up to 50%","")))</f>
        <v/>
      </c>
      <c r="I9" s="22" t="str">
        <f>IF('Data Entry'!I9=1,6,IF('Data Entry'!I9=2,5,IF('Data Entry'!I9=3,4,IF('Data Entry'!I9=4,3,IF('Data Entry'!I9=5,2,IF('Data Entry'!I9=6,1,""))))))</f>
        <v/>
      </c>
      <c r="J9" s="22" t="str">
        <f>IF('Data Entry'!J9=1,6,IF('Data Entry'!J9=2,5,IF('Data Entry'!J9=3,4,IF('Data Entry'!J9=4,3,IF('Data Entry'!J9=5,2,IF('Data Entry'!J9=6,1,""))))))</f>
        <v/>
      </c>
      <c r="K9" s="22" t="str">
        <f>IF('Data Entry'!K9=1,1,IF('Data Entry'!K9=2,2,IF('Data Entry'!K9=3,3,IF('Data Entry'!K9=4,4,IF('Data Entry'!K9=5,5,IF('Data Entry'!K9=6,6,""))))))</f>
        <v/>
      </c>
      <c r="L9" s="22" t="str">
        <f>IF('Data Entry'!L9=1,1,IF('Data Entry'!L9=2,2,IF('Data Entry'!L9=3,3,IF('Data Entry'!L9=4,4,IF('Data Entry'!L9=5,5,IF('Data Entry'!L9=6,6,""))))))</f>
        <v/>
      </c>
      <c r="M9" s="22" t="str">
        <f>IF('Data Entry'!M9=1,6,IF('Data Entry'!M9=2,5,IF('Data Entry'!M9=3,4,IF('Data Entry'!M9=4,3,IF('Data Entry'!M9=5,2,IF('Data Entry'!M9=6,1,""))))))</f>
        <v/>
      </c>
      <c r="N9" s="22" t="str">
        <f>IF('Data Entry'!N9=1,1,IF('Data Entry'!N9=2,2,IF('Data Entry'!N9=3,3,IF('Data Entry'!N9=4,4,IF('Data Entry'!N9=5,5,IF('Data Entry'!N9=6,6,""))))))</f>
        <v/>
      </c>
      <c r="O9" s="22" t="str">
        <f>IF('Data Entry'!O9=1,6,IF('Data Entry'!O9=2,5,IF('Data Entry'!O9=3,4,IF('Data Entry'!O9=4,3,IF('Data Entry'!O9=5,2,IF('Data Entry'!O9=6,1,""))))))</f>
        <v/>
      </c>
      <c r="P9" s="22" t="str">
        <f>IF('Data Entry'!P9=1,1,IF('Data Entry'!P9=2,2,IF('Data Entry'!P9=3,3,IF('Data Entry'!P9=4,4,IF('Data Entry'!P9=5,5,IF('Data Entry'!P9=6,6,""))))))</f>
        <v/>
      </c>
      <c r="Q9" s="23" t="str">
        <f>IF('Data Entry'!Q9=1,6,IF('Data Entry'!Q9=2,5,IF('Data Entry'!Q9=3,4,IF('Data Entry'!Q9=4,3,IF('Data Entry'!Q9=5,2,IF('Data Entry'!Q9=6,1,""))))))</f>
        <v/>
      </c>
      <c r="R9" s="23" t="str">
        <f>IF('Data Entry'!R9=1,6,IF('Data Entry'!R9=2,5,IF('Data Entry'!R9=3,4,IF('Data Entry'!R9=4,3,IF('Data Entry'!R9=5,2,IF('Data Entry'!R9=6,1,""))))))</f>
        <v/>
      </c>
      <c r="S9" s="23" t="str">
        <f>IF('Data Entry'!S9=1,1,IF('Data Entry'!S9=2,2,IF('Data Entry'!S9=3,3,IF('Data Entry'!S9=4,4,IF('Data Entry'!S9=5,5,IF('Data Entry'!S9=6,6,""))))))</f>
        <v/>
      </c>
      <c r="T9" s="23" t="str">
        <f>IF('Data Entry'!T9=1,1,IF('Data Entry'!T9=2,2,IF('Data Entry'!T9=3,3,IF('Data Entry'!T9=4,4,IF('Data Entry'!T9=5,5,IF('Data Entry'!T9=6,6,""))))))</f>
        <v/>
      </c>
      <c r="U9" s="23" t="str">
        <f>IF('Data Entry'!U9=1,6,IF('Data Entry'!U9=2,5,IF('Data Entry'!U9=3,4,IF('Data Entry'!U9=4,3,IF('Data Entry'!U9=5,2,IF('Data Entry'!U9=6,1,""))))))</f>
        <v/>
      </c>
      <c r="V9" s="23" t="str">
        <f>IF('Data Entry'!V9=1,1,IF('Data Entry'!V9=2,2,IF('Data Entry'!V9=3,3,IF('Data Entry'!V9=4,4,IF('Data Entry'!V9=5,5,IF('Data Entry'!V9=6,6,""))))))</f>
        <v/>
      </c>
      <c r="W9" s="23" t="str">
        <f>IF('Data Entry'!W9=1,6,IF('Data Entry'!W9=2,5,IF('Data Entry'!W9=3,4,IF('Data Entry'!W9=4,3,IF('Data Entry'!W9=5,2,IF('Data Entry'!W9=6,1,""))))))</f>
        <v/>
      </c>
      <c r="X9" s="23" t="str">
        <f>IF('Data Entry'!X9=1,1,IF('Data Entry'!X9=2,2,IF('Data Entry'!X9=3,3,IF('Data Entry'!X9=4,4,IF('Data Entry'!X9=5,5,IF('Data Entry'!X9=6,6,""))))))</f>
        <v/>
      </c>
    </row>
    <row r="10" spans="1:24" x14ac:dyDescent="0.25">
      <c r="A10" s="21">
        <f>'Data Entry'!A10</f>
        <v>0</v>
      </c>
      <c r="B10" s="21" t="str">
        <f>IF('Data Entry'!B10=1,"Male",IF('Data Entry'!B10=2,"Female",IF('Data Entry'!B10=3,"Other","")))</f>
        <v/>
      </c>
      <c r="C10" s="21" t="str">
        <f>IF('Data Entry'!C10=0,"",'Data Entry'!C10)</f>
        <v/>
      </c>
      <c r="D10" s="21" t="str">
        <f>IF('Data Entry'!D10=0,"",'Data Entry'!D10)</f>
        <v/>
      </c>
      <c r="E10" s="21" t="str">
        <f>IF('Data Entry'!E10=1,"University",IF('Data Entry'!E10=2,"College",IF('Data Entry'!E10=3,"High School",IF('Data Entry'!E10=4,"Primary School",IF('Data Entry'!E10=5,"No formal education",IF('Data Entry'!E10=6,"Other",""))))))</f>
        <v/>
      </c>
      <c r="F10" s="21" t="str">
        <f>IF('Data Entry'!F10=1,"1",IF('Data Entry'!F10=2,"2",IF('Data Entry'!F10=3,"3",IF('Data Entry'!F10=4,"4",IF('Data Entry'!F10=5,"5","")))))</f>
        <v/>
      </c>
      <c r="G10" s="21" t="str">
        <f>IF('Data Entry'!G10=1,"Item 1",IF('Data Entry'!G10=2,"Item 2",IF('Data Entry'!G10=3,"Item 3",IF('Data Entry'!G10=4,"Item 4",""))))</f>
        <v/>
      </c>
      <c r="H10" s="21" t="str">
        <f>IF('Data Entry'!H10=1,"75%-100%",IF('Data Entry'!H10=2,"51%-74%",IF('Data Entry'!H10=3,"Up to 50%","")))</f>
        <v/>
      </c>
      <c r="I10" s="22" t="str">
        <f>IF('Data Entry'!I10=1,6,IF('Data Entry'!I10=2,5,IF('Data Entry'!I10=3,4,IF('Data Entry'!I10=4,3,IF('Data Entry'!I10=5,2,IF('Data Entry'!I10=6,1,""))))))</f>
        <v/>
      </c>
      <c r="J10" s="22" t="str">
        <f>IF('Data Entry'!J10=1,6,IF('Data Entry'!J10=2,5,IF('Data Entry'!J10=3,4,IF('Data Entry'!J10=4,3,IF('Data Entry'!J10=5,2,IF('Data Entry'!J10=6,1,""))))))</f>
        <v/>
      </c>
      <c r="K10" s="22" t="str">
        <f>IF('Data Entry'!K10=1,1,IF('Data Entry'!K10=2,2,IF('Data Entry'!K10=3,3,IF('Data Entry'!K10=4,4,IF('Data Entry'!K10=5,5,IF('Data Entry'!K10=6,6,""))))))</f>
        <v/>
      </c>
      <c r="L10" s="22" t="str">
        <f>IF('Data Entry'!L10=1,1,IF('Data Entry'!L10=2,2,IF('Data Entry'!L10=3,3,IF('Data Entry'!L10=4,4,IF('Data Entry'!L10=5,5,IF('Data Entry'!L10=6,6,""))))))</f>
        <v/>
      </c>
      <c r="M10" s="22" t="str">
        <f>IF('Data Entry'!M10=1,6,IF('Data Entry'!M10=2,5,IF('Data Entry'!M10=3,4,IF('Data Entry'!M10=4,3,IF('Data Entry'!M10=5,2,IF('Data Entry'!M10=6,1,""))))))</f>
        <v/>
      </c>
      <c r="N10" s="22" t="str">
        <f>IF('Data Entry'!N10=1,1,IF('Data Entry'!N10=2,2,IF('Data Entry'!N10=3,3,IF('Data Entry'!N10=4,4,IF('Data Entry'!N10=5,5,IF('Data Entry'!N10=6,6,""))))))</f>
        <v/>
      </c>
      <c r="O10" s="22" t="str">
        <f>IF('Data Entry'!O10=1,6,IF('Data Entry'!O10=2,5,IF('Data Entry'!O10=3,4,IF('Data Entry'!O10=4,3,IF('Data Entry'!O10=5,2,IF('Data Entry'!O10=6,1,""))))))</f>
        <v/>
      </c>
      <c r="P10" s="22" t="str">
        <f>IF('Data Entry'!P10=1,1,IF('Data Entry'!P10=2,2,IF('Data Entry'!P10=3,3,IF('Data Entry'!P10=4,4,IF('Data Entry'!P10=5,5,IF('Data Entry'!P10=6,6,""))))))</f>
        <v/>
      </c>
      <c r="Q10" s="23" t="str">
        <f>IF('Data Entry'!Q10=1,6,IF('Data Entry'!Q10=2,5,IF('Data Entry'!Q10=3,4,IF('Data Entry'!Q10=4,3,IF('Data Entry'!Q10=5,2,IF('Data Entry'!Q10=6,1,""))))))</f>
        <v/>
      </c>
      <c r="R10" s="23" t="str">
        <f>IF('Data Entry'!R10=1,6,IF('Data Entry'!R10=2,5,IF('Data Entry'!R10=3,4,IF('Data Entry'!R10=4,3,IF('Data Entry'!R10=5,2,IF('Data Entry'!R10=6,1,""))))))</f>
        <v/>
      </c>
      <c r="S10" s="23" t="str">
        <f>IF('Data Entry'!S10=1,1,IF('Data Entry'!S10=2,2,IF('Data Entry'!S10=3,3,IF('Data Entry'!S10=4,4,IF('Data Entry'!S10=5,5,IF('Data Entry'!S10=6,6,""))))))</f>
        <v/>
      </c>
      <c r="T10" s="23" t="str">
        <f>IF('Data Entry'!T10=1,1,IF('Data Entry'!T10=2,2,IF('Data Entry'!T10=3,3,IF('Data Entry'!T10=4,4,IF('Data Entry'!T10=5,5,IF('Data Entry'!T10=6,6,""))))))</f>
        <v/>
      </c>
      <c r="U10" s="23" t="str">
        <f>IF('Data Entry'!U10=1,6,IF('Data Entry'!U10=2,5,IF('Data Entry'!U10=3,4,IF('Data Entry'!U10=4,3,IF('Data Entry'!U10=5,2,IF('Data Entry'!U10=6,1,""))))))</f>
        <v/>
      </c>
      <c r="V10" s="23" t="str">
        <f>IF('Data Entry'!V10=1,1,IF('Data Entry'!V10=2,2,IF('Data Entry'!V10=3,3,IF('Data Entry'!V10=4,4,IF('Data Entry'!V10=5,5,IF('Data Entry'!V10=6,6,""))))))</f>
        <v/>
      </c>
      <c r="W10" s="23" t="str">
        <f>IF('Data Entry'!W10=1,6,IF('Data Entry'!W10=2,5,IF('Data Entry'!W10=3,4,IF('Data Entry'!W10=4,3,IF('Data Entry'!W10=5,2,IF('Data Entry'!W10=6,1,""))))))</f>
        <v/>
      </c>
      <c r="X10" s="23" t="str">
        <f>IF('Data Entry'!X10=1,1,IF('Data Entry'!X10=2,2,IF('Data Entry'!X10=3,3,IF('Data Entry'!X10=4,4,IF('Data Entry'!X10=5,5,IF('Data Entry'!X10=6,6,""))))))</f>
        <v/>
      </c>
    </row>
    <row r="11" spans="1:24" x14ac:dyDescent="0.25">
      <c r="A11" s="21">
        <f>'Data Entry'!A11</f>
        <v>0</v>
      </c>
      <c r="B11" s="21" t="str">
        <f>IF('Data Entry'!B11=1,"Male",IF('Data Entry'!B11=2,"Female",IF('Data Entry'!B11=3,"Other","")))</f>
        <v/>
      </c>
      <c r="C11" s="21" t="str">
        <f>IF('Data Entry'!C11=0,"",'Data Entry'!C11)</f>
        <v/>
      </c>
      <c r="D11" s="21" t="str">
        <f>IF('Data Entry'!D11=0,"",'Data Entry'!D11)</f>
        <v/>
      </c>
      <c r="E11" s="21" t="str">
        <f>IF('Data Entry'!E11=1,"University",IF('Data Entry'!E11=2,"College",IF('Data Entry'!E11=3,"High School",IF('Data Entry'!E11=4,"Primary School",IF('Data Entry'!E11=5,"No formal education",IF('Data Entry'!E11=6,"Other",""))))))</f>
        <v/>
      </c>
      <c r="F11" s="21" t="str">
        <f>IF('Data Entry'!F11=1,"1",IF('Data Entry'!F11=2,"2",IF('Data Entry'!F11=3,"3",IF('Data Entry'!F11=4,"4",IF('Data Entry'!F11=5,"5","")))))</f>
        <v/>
      </c>
      <c r="G11" s="21" t="str">
        <f>IF('Data Entry'!G11=1,"Item 1",IF('Data Entry'!G11=2,"Item 2",IF('Data Entry'!G11=3,"Item 3",IF('Data Entry'!G11=4,"Item 4",""))))</f>
        <v/>
      </c>
      <c r="H11" s="21" t="str">
        <f>IF('Data Entry'!H11=1,"75%-100%",IF('Data Entry'!H11=2,"51%-74%",IF('Data Entry'!H11=3,"Up to 50%","")))</f>
        <v/>
      </c>
      <c r="I11" s="22" t="str">
        <f>IF('Data Entry'!I11=1,6,IF('Data Entry'!I11=2,5,IF('Data Entry'!I11=3,4,IF('Data Entry'!I11=4,3,IF('Data Entry'!I11=5,2,IF('Data Entry'!I11=6,1,""))))))</f>
        <v/>
      </c>
      <c r="J11" s="22" t="str">
        <f>IF('Data Entry'!J11=1,6,IF('Data Entry'!J11=2,5,IF('Data Entry'!J11=3,4,IF('Data Entry'!J11=4,3,IF('Data Entry'!J11=5,2,IF('Data Entry'!J11=6,1,""))))))</f>
        <v/>
      </c>
      <c r="K11" s="22" t="str">
        <f>IF('Data Entry'!K11=1,1,IF('Data Entry'!K11=2,2,IF('Data Entry'!K11=3,3,IF('Data Entry'!K11=4,4,IF('Data Entry'!K11=5,5,IF('Data Entry'!K11=6,6,""))))))</f>
        <v/>
      </c>
      <c r="L11" s="22" t="str">
        <f>IF('Data Entry'!L11=1,1,IF('Data Entry'!L11=2,2,IF('Data Entry'!L11=3,3,IF('Data Entry'!L11=4,4,IF('Data Entry'!L11=5,5,IF('Data Entry'!L11=6,6,""))))))</f>
        <v/>
      </c>
      <c r="M11" s="22" t="str">
        <f>IF('Data Entry'!M11=1,6,IF('Data Entry'!M11=2,5,IF('Data Entry'!M11=3,4,IF('Data Entry'!M11=4,3,IF('Data Entry'!M11=5,2,IF('Data Entry'!M11=6,1,""))))))</f>
        <v/>
      </c>
      <c r="N11" s="22" t="str">
        <f>IF('Data Entry'!N11=1,1,IF('Data Entry'!N11=2,2,IF('Data Entry'!N11=3,3,IF('Data Entry'!N11=4,4,IF('Data Entry'!N11=5,5,IF('Data Entry'!N11=6,6,""))))))</f>
        <v/>
      </c>
      <c r="O11" s="22" t="str">
        <f>IF('Data Entry'!O11=1,6,IF('Data Entry'!O11=2,5,IF('Data Entry'!O11=3,4,IF('Data Entry'!O11=4,3,IF('Data Entry'!O11=5,2,IF('Data Entry'!O11=6,1,""))))))</f>
        <v/>
      </c>
      <c r="P11" s="22" t="str">
        <f>IF('Data Entry'!P11=1,1,IF('Data Entry'!P11=2,2,IF('Data Entry'!P11=3,3,IF('Data Entry'!P11=4,4,IF('Data Entry'!P11=5,5,IF('Data Entry'!P11=6,6,""))))))</f>
        <v/>
      </c>
      <c r="Q11" s="23" t="str">
        <f>IF('Data Entry'!Q11=1,6,IF('Data Entry'!Q11=2,5,IF('Data Entry'!Q11=3,4,IF('Data Entry'!Q11=4,3,IF('Data Entry'!Q11=5,2,IF('Data Entry'!Q11=6,1,""))))))</f>
        <v/>
      </c>
      <c r="R11" s="23" t="str">
        <f>IF('Data Entry'!R11=1,6,IF('Data Entry'!R11=2,5,IF('Data Entry'!R11=3,4,IF('Data Entry'!R11=4,3,IF('Data Entry'!R11=5,2,IF('Data Entry'!R11=6,1,""))))))</f>
        <v/>
      </c>
      <c r="S11" s="23" t="str">
        <f>IF('Data Entry'!S11=1,1,IF('Data Entry'!S11=2,2,IF('Data Entry'!S11=3,3,IF('Data Entry'!S11=4,4,IF('Data Entry'!S11=5,5,IF('Data Entry'!S11=6,6,""))))))</f>
        <v/>
      </c>
      <c r="T11" s="23" t="str">
        <f>IF('Data Entry'!T11=1,1,IF('Data Entry'!T11=2,2,IF('Data Entry'!T11=3,3,IF('Data Entry'!T11=4,4,IF('Data Entry'!T11=5,5,IF('Data Entry'!T11=6,6,""))))))</f>
        <v/>
      </c>
      <c r="U11" s="23" t="str">
        <f>IF('Data Entry'!U11=1,6,IF('Data Entry'!U11=2,5,IF('Data Entry'!U11=3,4,IF('Data Entry'!U11=4,3,IF('Data Entry'!U11=5,2,IF('Data Entry'!U11=6,1,""))))))</f>
        <v/>
      </c>
      <c r="V11" s="23" t="str">
        <f>IF('Data Entry'!V11=1,1,IF('Data Entry'!V11=2,2,IF('Data Entry'!V11=3,3,IF('Data Entry'!V11=4,4,IF('Data Entry'!V11=5,5,IF('Data Entry'!V11=6,6,""))))))</f>
        <v/>
      </c>
      <c r="W11" s="23" t="str">
        <f>IF('Data Entry'!W11=1,6,IF('Data Entry'!W11=2,5,IF('Data Entry'!W11=3,4,IF('Data Entry'!W11=4,3,IF('Data Entry'!W11=5,2,IF('Data Entry'!W11=6,1,""))))))</f>
        <v/>
      </c>
      <c r="X11" s="23" t="str">
        <f>IF('Data Entry'!X11=1,1,IF('Data Entry'!X11=2,2,IF('Data Entry'!X11=3,3,IF('Data Entry'!X11=4,4,IF('Data Entry'!X11=5,5,IF('Data Entry'!X11=6,6,""))))))</f>
        <v/>
      </c>
    </row>
    <row r="12" spans="1:24" x14ac:dyDescent="0.25">
      <c r="A12" s="21">
        <f>'Data Entry'!A12</f>
        <v>0</v>
      </c>
      <c r="B12" s="21" t="str">
        <f>IF('Data Entry'!B12=1,"Male",IF('Data Entry'!B12=2,"Female",IF('Data Entry'!B12=3,"Other","")))</f>
        <v/>
      </c>
      <c r="C12" s="21" t="str">
        <f>IF('Data Entry'!C12=0,"",'Data Entry'!C12)</f>
        <v/>
      </c>
      <c r="D12" s="21" t="str">
        <f>IF('Data Entry'!D12=0,"",'Data Entry'!D12)</f>
        <v/>
      </c>
      <c r="E12" s="21" t="str">
        <f>IF('Data Entry'!E12=1,"University",IF('Data Entry'!E12=2,"College",IF('Data Entry'!E12=3,"High School",IF('Data Entry'!E12=4,"Primary School",IF('Data Entry'!E12=5,"No formal education",IF('Data Entry'!E12=6,"Other",""))))))</f>
        <v/>
      </c>
      <c r="F12" s="21" t="str">
        <f>IF('Data Entry'!F12=1,"1",IF('Data Entry'!F12=2,"2",IF('Data Entry'!F12=3,"3",IF('Data Entry'!F12=4,"4",IF('Data Entry'!F12=5,"5","")))))</f>
        <v/>
      </c>
      <c r="G12" s="21" t="str">
        <f>IF('Data Entry'!G12=1,"Item 1",IF('Data Entry'!G12=2,"Item 2",IF('Data Entry'!G12=3,"Item 3",IF('Data Entry'!G12=4,"Item 4",""))))</f>
        <v/>
      </c>
      <c r="H12" s="21" t="str">
        <f>IF('Data Entry'!H12=1,"75%-100%",IF('Data Entry'!H12=2,"51%-74%",IF('Data Entry'!H12=3,"Up to 50%","")))</f>
        <v/>
      </c>
      <c r="I12" s="22" t="str">
        <f>IF('Data Entry'!I12=1,6,IF('Data Entry'!I12=2,5,IF('Data Entry'!I12=3,4,IF('Data Entry'!I12=4,3,IF('Data Entry'!I12=5,2,IF('Data Entry'!I12=6,1,""))))))</f>
        <v/>
      </c>
      <c r="J12" s="22" t="str">
        <f>IF('Data Entry'!J12=1,6,IF('Data Entry'!J12=2,5,IF('Data Entry'!J12=3,4,IF('Data Entry'!J12=4,3,IF('Data Entry'!J12=5,2,IF('Data Entry'!J12=6,1,""))))))</f>
        <v/>
      </c>
      <c r="K12" s="22" t="str">
        <f>IF('Data Entry'!K12=1,1,IF('Data Entry'!K12=2,2,IF('Data Entry'!K12=3,3,IF('Data Entry'!K12=4,4,IF('Data Entry'!K12=5,5,IF('Data Entry'!K12=6,6,""))))))</f>
        <v/>
      </c>
      <c r="L12" s="22" t="str">
        <f>IF('Data Entry'!L12=1,1,IF('Data Entry'!L12=2,2,IF('Data Entry'!L12=3,3,IF('Data Entry'!L12=4,4,IF('Data Entry'!L12=5,5,IF('Data Entry'!L12=6,6,""))))))</f>
        <v/>
      </c>
      <c r="M12" s="22" t="str">
        <f>IF('Data Entry'!M12=1,6,IF('Data Entry'!M12=2,5,IF('Data Entry'!M12=3,4,IF('Data Entry'!M12=4,3,IF('Data Entry'!M12=5,2,IF('Data Entry'!M12=6,1,""))))))</f>
        <v/>
      </c>
      <c r="N12" s="22" t="str">
        <f>IF('Data Entry'!N12=1,1,IF('Data Entry'!N12=2,2,IF('Data Entry'!N12=3,3,IF('Data Entry'!N12=4,4,IF('Data Entry'!N12=5,5,IF('Data Entry'!N12=6,6,""))))))</f>
        <v/>
      </c>
      <c r="O12" s="22" t="str">
        <f>IF('Data Entry'!O12=1,6,IF('Data Entry'!O12=2,5,IF('Data Entry'!O12=3,4,IF('Data Entry'!O12=4,3,IF('Data Entry'!O12=5,2,IF('Data Entry'!O12=6,1,""))))))</f>
        <v/>
      </c>
      <c r="P12" s="22" t="str">
        <f>IF('Data Entry'!P12=1,1,IF('Data Entry'!P12=2,2,IF('Data Entry'!P12=3,3,IF('Data Entry'!P12=4,4,IF('Data Entry'!P12=5,5,IF('Data Entry'!P12=6,6,""))))))</f>
        <v/>
      </c>
      <c r="Q12" s="23" t="str">
        <f>IF('Data Entry'!Q12=1,6,IF('Data Entry'!Q12=2,5,IF('Data Entry'!Q12=3,4,IF('Data Entry'!Q12=4,3,IF('Data Entry'!Q12=5,2,IF('Data Entry'!Q12=6,1,""))))))</f>
        <v/>
      </c>
      <c r="R12" s="23" t="str">
        <f>IF('Data Entry'!R12=1,6,IF('Data Entry'!R12=2,5,IF('Data Entry'!R12=3,4,IF('Data Entry'!R12=4,3,IF('Data Entry'!R12=5,2,IF('Data Entry'!R12=6,1,""))))))</f>
        <v/>
      </c>
      <c r="S12" s="23" t="str">
        <f>IF('Data Entry'!S12=1,1,IF('Data Entry'!S12=2,2,IF('Data Entry'!S12=3,3,IF('Data Entry'!S12=4,4,IF('Data Entry'!S12=5,5,IF('Data Entry'!S12=6,6,""))))))</f>
        <v/>
      </c>
      <c r="T12" s="23" t="str">
        <f>IF('Data Entry'!T12=1,1,IF('Data Entry'!T12=2,2,IF('Data Entry'!T12=3,3,IF('Data Entry'!T12=4,4,IF('Data Entry'!T12=5,5,IF('Data Entry'!T12=6,6,""))))))</f>
        <v/>
      </c>
      <c r="U12" s="23" t="str">
        <f>IF('Data Entry'!U12=1,6,IF('Data Entry'!U12=2,5,IF('Data Entry'!U12=3,4,IF('Data Entry'!U12=4,3,IF('Data Entry'!U12=5,2,IF('Data Entry'!U12=6,1,""))))))</f>
        <v/>
      </c>
      <c r="V12" s="23" t="str">
        <f>IF('Data Entry'!V12=1,1,IF('Data Entry'!V12=2,2,IF('Data Entry'!V12=3,3,IF('Data Entry'!V12=4,4,IF('Data Entry'!V12=5,5,IF('Data Entry'!V12=6,6,""))))))</f>
        <v/>
      </c>
      <c r="W12" s="23" t="str">
        <f>IF('Data Entry'!W12=1,6,IF('Data Entry'!W12=2,5,IF('Data Entry'!W12=3,4,IF('Data Entry'!W12=4,3,IF('Data Entry'!W12=5,2,IF('Data Entry'!W12=6,1,""))))))</f>
        <v/>
      </c>
      <c r="X12" s="23" t="str">
        <f>IF('Data Entry'!X12=1,1,IF('Data Entry'!X12=2,2,IF('Data Entry'!X12=3,3,IF('Data Entry'!X12=4,4,IF('Data Entry'!X12=5,5,IF('Data Entry'!X12=6,6,""))))))</f>
        <v/>
      </c>
    </row>
    <row r="13" spans="1:24" x14ac:dyDescent="0.25">
      <c r="A13" s="21">
        <f>'Data Entry'!A13</f>
        <v>0</v>
      </c>
      <c r="B13" s="21" t="str">
        <f>IF('Data Entry'!B13=1,"Male",IF('Data Entry'!B13=2,"Female",IF('Data Entry'!B13=3,"Other","")))</f>
        <v/>
      </c>
      <c r="C13" s="21" t="str">
        <f>IF('Data Entry'!C13=0,"",'Data Entry'!C13)</f>
        <v/>
      </c>
      <c r="D13" s="21" t="str">
        <f>IF('Data Entry'!D13=0,"",'Data Entry'!D13)</f>
        <v/>
      </c>
      <c r="E13" s="21" t="str">
        <f>IF('Data Entry'!E13=1,"University",IF('Data Entry'!E13=2,"College",IF('Data Entry'!E13=3,"High School",IF('Data Entry'!E13=4,"Primary School",IF('Data Entry'!E13=5,"No formal education",IF('Data Entry'!E13=6,"Other",""))))))</f>
        <v/>
      </c>
      <c r="F13" s="21" t="str">
        <f>IF('Data Entry'!F13=1,"1",IF('Data Entry'!F13=2,"2",IF('Data Entry'!F13=3,"3",IF('Data Entry'!F13=4,"4",IF('Data Entry'!F13=5,"5","")))))</f>
        <v/>
      </c>
      <c r="G13" s="21" t="str">
        <f>IF('Data Entry'!G13=1,"Item 1",IF('Data Entry'!G13=2,"Item 2",IF('Data Entry'!G13=3,"Item 3",IF('Data Entry'!G13=4,"Item 4",""))))</f>
        <v/>
      </c>
      <c r="H13" s="21" t="str">
        <f>IF('Data Entry'!H13=1,"75%-100%",IF('Data Entry'!H13=2,"51%-74%",IF('Data Entry'!H13=3,"Up to 50%","")))</f>
        <v/>
      </c>
      <c r="I13" s="22" t="str">
        <f>IF('Data Entry'!I13=1,6,IF('Data Entry'!I13=2,5,IF('Data Entry'!I13=3,4,IF('Data Entry'!I13=4,3,IF('Data Entry'!I13=5,2,IF('Data Entry'!I13=6,1,""))))))</f>
        <v/>
      </c>
      <c r="J13" s="22" t="str">
        <f>IF('Data Entry'!J13=1,6,IF('Data Entry'!J13=2,5,IF('Data Entry'!J13=3,4,IF('Data Entry'!J13=4,3,IF('Data Entry'!J13=5,2,IF('Data Entry'!J13=6,1,""))))))</f>
        <v/>
      </c>
      <c r="K13" s="22" t="str">
        <f>IF('Data Entry'!K13=1,1,IF('Data Entry'!K13=2,2,IF('Data Entry'!K13=3,3,IF('Data Entry'!K13=4,4,IF('Data Entry'!K13=5,5,IF('Data Entry'!K13=6,6,""))))))</f>
        <v/>
      </c>
      <c r="L13" s="22" t="str">
        <f>IF('Data Entry'!L13=1,1,IF('Data Entry'!L13=2,2,IF('Data Entry'!L13=3,3,IF('Data Entry'!L13=4,4,IF('Data Entry'!L13=5,5,IF('Data Entry'!L13=6,6,""))))))</f>
        <v/>
      </c>
      <c r="M13" s="22" t="str">
        <f>IF('Data Entry'!M13=1,6,IF('Data Entry'!M13=2,5,IF('Data Entry'!M13=3,4,IF('Data Entry'!M13=4,3,IF('Data Entry'!M13=5,2,IF('Data Entry'!M13=6,1,""))))))</f>
        <v/>
      </c>
      <c r="N13" s="22" t="str">
        <f>IF('Data Entry'!N13=1,1,IF('Data Entry'!N13=2,2,IF('Data Entry'!N13=3,3,IF('Data Entry'!N13=4,4,IF('Data Entry'!N13=5,5,IF('Data Entry'!N13=6,6,""))))))</f>
        <v/>
      </c>
      <c r="O13" s="22" t="str">
        <f>IF('Data Entry'!O13=1,6,IF('Data Entry'!O13=2,5,IF('Data Entry'!O13=3,4,IF('Data Entry'!O13=4,3,IF('Data Entry'!O13=5,2,IF('Data Entry'!O13=6,1,""))))))</f>
        <v/>
      </c>
      <c r="P13" s="22" t="str">
        <f>IF('Data Entry'!P13=1,1,IF('Data Entry'!P13=2,2,IF('Data Entry'!P13=3,3,IF('Data Entry'!P13=4,4,IF('Data Entry'!P13=5,5,IF('Data Entry'!P13=6,6,""))))))</f>
        <v/>
      </c>
      <c r="Q13" s="23" t="str">
        <f>IF('Data Entry'!Q13=1,6,IF('Data Entry'!Q13=2,5,IF('Data Entry'!Q13=3,4,IF('Data Entry'!Q13=4,3,IF('Data Entry'!Q13=5,2,IF('Data Entry'!Q13=6,1,""))))))</f>
        <v/>
      </c>
      <c r="R13" s="23" t="str">
        <f>IF('Data Entry'!R13=1,6,IF('Data Entry'!R13=2,5,IF('Data Entry'!R13=3,4,IF('Data Entry'!R13=4,3,IF('Data Entry'!R13=5,2,IF('Data Entry'!R13=6,1,""))))))</f>
        <v/>
      </c>
      <c r="S13" s="23" t="str">
        <f>IF('Data Entry'!S13=1,1,IF('Data Entry'!S13=2,2,IF('Data Entry'!S13=3,3,IF('Data Entry'!S13=4,4,IF('Data Entry'!S13=5,5,IF('Data Entry'!S13=6,6,""))))))</f>
        <v/>
      </c>
      <c r="T13" s="23" t="str">
        <f>IF('Data Entry'!T13=1,1,IF('Data Entry'!T13=2,2,IF('Data Entry'!T13=3,3,IF('Data Entry'!T13=4,4,IF('Data Entry'!T13=5,5,IF('Data Entry'!T13=6,6,""))))))</f>
        <v/>
      </c>
      <c r="U13" s="23" t="str">
        <f>IF('Data Entry'!U13=1,6,IF('Data Entry'!U13=2,5,IF('Data Entry'!U13=3,4,IF('Data Entry'!U13=4,3,IF('Data Entry'!U13=5,2,IF('Data Entry'!U13=6,1,""))))))</f>
        <v/>
      </c>
      <c r="V13" s="23" t="str">
        <f>IF('Data Entry'!V13=1,1,IF('Data Entry'!V13=2,2,IF('Data Entry'!V13=3,3,IF('Data Entry'!V13=4,4,IF('Data Entry'!V13=5,5,IF('Data Entry'!V13=6,6,""))))))</f>
        <v/>
      </c>
      <c r="W13" s="23" t="str">
        <f>IF('Data Entry'!W13=1,6,IF('Data Entry'!W13=2,5,IF('Data Entry'!W13=3,4,IF('Data Entry'!W13=4,3,IF('Data Entry'!W13=5,2,IF('Data Entry'!W13=6,1,""))))))</f>
        <v/>
      </c>
      <c r="X13" s="23" t="str">
        <f>IF('Data Entry'!X13=1,1,IF('Data Entry'!X13=2,2,IF('Data Entry'!X13=3,3,IF('Data Entry'!X13=4,4,IF('Data Entry'!X13=5,5,IF('Data Entry'!X13=6,6,""))))))</f>
        <v/>
      </c>
    </row>
    <row r="14" spans="1:24" x14ac:dyDescent="0.25">
      <c r="A14" s="21">
        <f>'Data Entry'!A14</f>
        <v>0</v>
      </c>
      <c r="B14" s="21" t="str">
        <f>IF('Data Entry'!B14=1,"Male",IF('Data Entry'!B14=2,"Female",IF('Data Entry'!B14=3,"Other","")))</f>
        <v/>
      </c>
      <c r="C14" s="21" t="str">
        <f>IF('Data Entry'!C14=0,"",'Data Entry'!C14)</f>
        <v/>
      </c>
      <c r="D14" s="21" t="str">
        <f>IF('Data Entry'!D14=0,"",'Data Entry'!D14)</f>
        <v/>
      </c>
      <c r="E14" s="21" t="str">
        <f>IF('Data Entry'!E14=1,"University",IF('Data Entry'!E14=2,"College",IF('Data Entry'!E14=3,"High School",IF('Data Entry'!E14=4,"Primary School",IF('Data Entry'!E14=5,"No formal education",IF('Data Entry'!E14=6,"Other",""))))))</f>
        <v/>
      </c>
      <c r="F14" s="21" t="str">
        <f>IF('Data Entry'!F14=1,"1",IF('Data Entry'!F14=2,"2",IF('Data Entry'!F14=3,"3",IF('Data Entry'!F14=4,"4",IF('Data Entry'!F14=5,"5","")))))</f>
        <v/>
      </c>
      <c r="G14" s="21" t="str">
        <f>IF('Data Entry'!G14=1,"Item 1",IF('Data Entry'!G14=2,"Item 2",IF('Data Entry'!G14=3,"Item 3",IF('Data Entry'!G14=4,"Item 4",""))))</f>
        <v/>
      </c>
      <c r="H14" s="21" t="str">
        <f>IF('Data Entry'!H14=1,"75%-100%",IF('Data Entry'!H14=2,"51%-74%",IF('Data Entry'!H14=3,"Up to 50%","")))</f>
        <v/>
      </c>
      <c r="I14" s="22" t="str">
        <f>IF('Data Entry'!I14=1,6,IF('Data Entry'!I14=2,5,IF('Data Entry'!I14=3,4,IF('Data Entry'!I14=4,3,IF('Data Entry'!I14=5,2,IF('Data Entry'!I14=6,1,""))))))</f>
        <v/>
      </c>
      <c r="J14" s="22" t="str">
        <f>IF('Data Entry'!J14=1,6,IF('Data Entry'!J14=2,5,IF('Data Entry'!J14=3,4,IF('Data Entry'!J14=4,3,IF('Data Entry'!J14=5,2,IF('Data Entry'!J14=6,1,""))))))</f>
        <v/>
      </c>
      <c r="K14" s="22" t="str">
        <f>IF('Data Entry'!K14=1,1,IF('Data Entry'!K14=2,2,IF('Data Entry'!K14=3,3,IF('Data Entry'!K14=4,4,IF('Data Entry'!K14=5,5,IF('Data Entry'!K14=6,6,""))))))</f>
        <v/>
      </c>
      <c r="L14" s="22" t="str">
        <f>IF('Data Entry'!L14=1,1,IF('Data Entry'!L14=2,2,IF('Data Entry'!L14=3,3,IF('Data Entry'!L14=4,4,IF('Data Entry'!L14=5,5,IF('Data Entry'!L14=6,6,""))))))</f>
        <v/>
      </c>
      <c r="M14" s="22" t="str">
        <f>IF('Data Entry'!M14=1,6,IF('Data Entry'!M14=2,5,IF('Data Entry'!M14=3,4,IF('Data Entry'!M14=4,3,IF('Data Entry'!M14=5,2,IF('Data Entry'!M14=6,1,""))))))</f>
        <v/>
      </c>
      <c r="N14" s="22" t="str">
        <f>IF('Data Entry'!N14=1,1,IF('Data Entry'!N14=2,2,IF('Data Entry'!N14=3,3,IF('Data Entry'!N14=4,4,IF('Data Entry'!N14=5,5,IF('Data Entry'!N14=6,6,""))))))</f>
        <v/>
      </c>
      <c r="O14" s="22" t="str">
        <f>IF('Data Entry'!O14=1,6,IF('Data Entry'!O14=2,5,IF('Data Entry'!O14=3,4,IF('Data Entry'!O14=4,3,IF('Data Entry'!O14=5,2,IF('Data Entry'!O14=6,1,""))))))</f>
        <v/>
      </c>
      <c r="P14" s="22" t="str">
        <f>IF('Data Entry'!P14=1,1,IF('Data Entry'!P14=2,2,IF('Data Entry'!P14=3,3,IF('Data Entry'!P14=4,4,IF('Data Entry'!P14=5,5,IF('Data Entry'!P14=6,6,""))))))</f>
        <v/>
      </c>
      <c r="Q14" s="23" t="str">
        <f>IF('Data Entry'!Q14=1,6,IF('Data Entry'!Q14=2,5,IF('Data Entry'!Q14=3,4,IF('Data Entry'!Q14=4,3,IF('Data Entry'!Q14=5,2,IF('Data Entry'!Q14=6,1,""))))))</f>
        <v/>
      </c>
      <c r="R14" s="23" t="str">
        <f>IF('Data Entry'!R14=1,6,IF('Data Entry'!R14=2,5,IF('Data Entry'!R14=3,4,IF('Data Entry'!R14=4,3,IF('Data Entry'!R14=5,2,IF('Data Entry'!R14=6,1,""))))))</f>
        <v/>
      </c>
      <c r="S14" s="23" t="str">
        <f>IF('Data Entry'!S14=1,1,IF('Data Entry'!S14=2,2,IF('Data Entry'!S14=3,3,IF('Data Entry'!S14=4,4,IF('Data Entry'!S14=5,5,IF('Data Entry'!S14=6,6,""))))))</f>
        <v/>
      </c>
      <c r="T14" s="23" t="str">
        <f>IF('Data Entry'!T14=1,1,IF('Data Entry'!T14=2,2,IF('Data Entry'!T14=3,3,IF('Data Entry'!T14=4,4,IF('Data Entry'!T14=5,5,IF('Data Entry'!T14=6,6,""))))))</f>
        <v/>
      </c>
      <c r="U14" s="23" t="str">
        <f>IF('Data Entry'!U14=1,6,IF('Data Entry'!U14=2,5,IF('Data Entry'!U14=3,4,IF('Data Entry'!U14=4,3,IF('Data Entry'!U14=5,2,IF('Data Entry'!U14=6,1,""))))))</f>
        <v/>
      </c>
      <c r="V14" s="23" t="str">
        <f>IF('Data Entry'!V14=1,1,IF('Data Entry'!V14=2,2,IF('Data Entry'!V14=3,3,IF('Data Entry'!V14=4,4,IF('Data Entry'!V14=5,5,IF('Data Entry'!V14=6,6,""))))))</f>
        <v/>
      </c>
      <c r="W14" s="23" t="str">
        <f>IF('Data Entry'!W14=1,6,IF('Data Entry'!W14=2,5,IF('Data Entry'!W14=3,4,IF('Data Entry'!W14=4,3,IF('Data Entry'!W14=5,2,IF('Data Entry'!W14=6,1,""))))))</f>
        <v/>
      </c>
      <c r="X14" s="23" t="str">
        <f>IF('Data Entry'!X14=1,1,IF('Data Entry'!X14=2,2,IF('Data Entry'!X14=3,3,IF('Data Entry'!X14=4,4,IF('Data Entry'!X14=5,5,IF('Data Entry'!X14=6,6,""))))))</f>
        <v/>
      </c>
    </row>
    <row r="15" spans="1:24" x14ac:dyDescent="0.25">
      <c r="A15" s="21">
        <f>'Data Entry'!A15</f>
        <v>0</v>
      </c>
      <c r="B15" s="21" t="str">
        <f>IF('Data Entry'!B15=1,"Male",IF('Data Entry'!B15=2,"Female",IF('Data Entry'!B15=3,"Other","")))</f>
        <v/>
      </c>
      <c r="C15" s="21" t="str">
        <f>IF('Data Entry'!C15=0,"",'Data Entry'!C15)</f>
        <v/>
      </c>
      <c r="D15" s="21" t="str">
        <f>IF('Data Entry'!D15=0,"",'Data Entry'!D15)</f>
        <v/>
      </c>
      <c r="E15" s="21" t="str">
        <f>IF('Data Entry'!E15=1,"University",IF('Data Entry'!E15=2,"College",IF('Data Entry'!E15=3,"High School",IF('Data Entry'!E15=4,"Primary School",IF('Data Entry'!E15=5,"No formal education",IF('Data Entry'!E15=6,"Other",""))))))</f>
        <v/>
      </c>
      <c r="F15" s="21" t="str">
        <f>IF('Data Entry'!F15=1,"1",IF('Data Entry'!F15=2,"2",IF('Data Entry'!F15=3,"3",IF('Data Entry'!F15=4,"4",IF('Data Entry'!F15=5,"5","")))))</f>
        <v/>
      </c>
      <c r="G15" s="21" t="str">
        <f>IF('Data Entry'!G15=1,"Item 1",IF('Data Entry'!G15=2,"Item 2",IF('Data Entry'!G15=3,"Item 3",IF('Data Entry'!G15=4,"Item 4",""))))</f>
        <v/>
      </c>
      <c r="H15" s="21" t="str">
        <f>IF('Data Entry'!H15=1,"75%-100%",IF('Data Entry'!H15=2,"51%-74%",IF('Data Entry'!H15=3,"Up to 50%","")))</f>
        <v/>
      </c>
      <c r="I15" s="22" t="str">
        <f>IF('Data Entry'!I15=1,6,IF('Data Entry'!I15=2,5,IF('Data Entry'!I15=3,4,IF('Data Entry'!I15=4,3,IF('Data Entry'!I15=5,2,IF('Data Entry'!I15=6,1,""))))))</f>
        <v/>
      </c>
      <c r="J15" s="22" t="str">
        <f>IF('Data Entry'!J15=1,6,IF('Data Entry'!J15=2,5,IF('Data Entry'!J15=3,4,IF('Data Entry'!J15=4,3,IF('Data Entry'!J15=5,2,IF('Data Entry'!J15=6,1,""))))))</f>
        <v/>
      </c>
      <c r="K15" s="22" t="str">
        <f>IF('Data Entry'!K15=1,1,IF('Data Entry'!K15=2,2,IF('Data Entry'!K15=3,3,IF('Data Entry'!K15=4,4,IF('Data Entry'!K15=5,5,IF('Data Entry'!K15=6,6,""))))))</f>
        <v/>
      </c>
      <c r="L15" s="22" t="str">
        <f>IF('Data Entry'!L15=1,1,IF('Data Entry'!L15=2,2,IF('Data Entry'!L15=3,3,IF('Data Entry'!L15=4,4,IF('Data Entry'!L15=5,5,IF('Data Entry'!L15=6,6,""))))))</f>
        <v/>
      </c>
      <c r="M15" s="22" t="str">
        <f>IF('Data Entry'!M15=1,6,IF('Data Entry'!M15=2,5,IF('Data Entry'!M15=3,4,IF('Data Entry'!M15=4,3,IF('Data Entry'!M15=5,2,IF('Data Entry'!M15=6,1,""))))))</f>
        <v/>
      </c>
      <c r="N15" s="22" t="str">
        <f>IF('Data Entry'!N15=1,1,IF('Data Entry'!N15=2,2,IF('Data Entry'!N15=3,3,IF('Data Entry'!N15=4,4,IF('Data Entry'!N15=5,5,IF('Data Entry'!N15=6,6,""))))))</f>
        <v/>
      </c>
      <c r="O15" s="22" t="str">
        <f>IF('Data Entry'!O15=1,6,IF('Data Entry'!O15=2,5,IF('Data Entry'!O15=3,4,IF('Data Entry'!O15=4,3,IF('Data Entry'!O15=5,2,IF('Data Entry'!O15=6,1,""))))))</f>
        <v/>
      </c>
      <c r="P15" s="22" t="str">
        <f>IF('Data Entry'!P15=1,1,IF('Data Entry'!P15=2,2,IF('Data Entry'!P15=3,3,IF('Data Entry'!P15=4,4,IF('Data Entry'!P15=5,5,IF('Data Entry'!P15=6,6,""))))))</f>
        <v/>
      </c>
      <c r="Q15" s="23" t="str">
        <f>IF('Data Entry'!Q15=1,6,IF('Data Entry'!Q15=2,5,IF('Data Entry'!Q15=3,4,IF('Data Entry'!Q15=4,3,IF('Data Entry'!Q15=5,2,IF('Data Entry'!Q15=6,1,""))))))</f>
        <v/>
      </c>
      <c r="R15" s="23" t="str">
        <f>IF('Data Entry'!R15=1,6,IF('Data Entry'!R15=2,5,IF('Data Entry'!R15=3,4,IF('Data Entry'!R15=4,3,IF('Data Entry'!R15=5,2,IF('Data Entry'!R15=6,1,""))))))</f>
        <v/>
      </c>
      <c r="S15" s="23" t="str">
        <f>IF('Data Entry'!S15=1,1,IF('Data Entry'!S15=2,2,IF('Data Entry'!S15=3,3,IF('Data Entry'!S15=4,4,IF('Data Entry'!S15=5,5,IF('Data Entry'!S15=6,6,""))))))</f>
        <v/>
      </c>
      <c r="T15" s="23" t="str">
        <f>IF('Data Entry'!T15=1,1,IF('Data Entry'!T15=2,2,IF('Data Entry'!T15=3,3,IF('Data Entry'!T15=4,4,IF('Data Entry'!T15=5,5,IF('Data Entry'!T15=6,6,""))))))</f>
        <v/>
      </c>
      <c r="U15" s="23" t="str">
        <f>IF('Data Entry'!U15=1,6,IF('Data Entry'!U15=2,5,IF('Data Entry'!U15=3,4,IF('Data Entry'!U15=4,3,IF('Data Entry'!U15=5,2,IF('Data Entry'!U15=6,1,""))))))</f>
        <v/>
      </c>
      <c r="V15" s="23" t="str">
        <f>IF('Data Entry'!V15=1,1,IF('Data Entry'!V15=2,2,IF('Data Entry'!V15=3,3,IF('Data Entry'!V15=4,4,IF('Data Entry'!V15=5,5,IF('Data Entry'!V15=6,6,""))))))</f>
        <v/>
      </c>
      <c r="W15" s="23" t="str">
        <f>IF('Data Entry'!W15=1,6,IF('Data Entry'!W15=2,5,IF('Data Entry'!W15=3,4,IF('Data Entry'!W15=4,3,IF('Data Entry'!W15=5,2,IF('Data Entry'!W15=6,1,""))))))</f>
        <v/>
      </c>
      <c r="X15" s="23" t="str">
        <f>IF('Data Entry'!X15=1,1,IF('Data Entry'!X15=2,2,IF('Data Entry'!X15=3,3,IF('Data Entry'!X15=4,4,IF('Data Entry'!X15=5,5,IF('Data Entry'!X15=6,6,""))))))</f>
        <v/>
      </c>
    </row>
    <row r="16" spans="1:24" x14ac:dyDescent="0.25">
      <c r="A16" s="21">
        <f>'Data Entry'!A16</f>
        <v>0</v>
      </c>
      <c r="B16" s="21" t="str">
        <f>IF('Data Entry'!B16=1,"Male",IF('Data Entry'!B16=2,"Female",""))</f>
        <v/>
      </c>
      <c r="C16" s="21" t="str">
        <f>IF('Data Entry'!C16=0,"",'Data Entry'!C16)</f>
        <v/>
      </c>
      <c r="D16" s="21" t="str">
        <f>IF('Data Entry'!D16=0,"",'Data Entry'!D16)</f>
        <v/>
      </c>
      <c r="E16" s="21" t="str">
        <f>IF('Data Entry'!E16=1,"University",IF('Data Entry'!E16=2,"College",IF('Data Entry'!E16=3,"High School",IF('Data Entry'!E16=4,"Primary School",IF('Data Entry'!E16=5,"No formal education",IF('Data Entry'!E16=6,"Other",""))))))</f>
        <v/>
      </c>
      <c r="F16" s="21" t="str">
        <f>IF('Data Entry'!F16=1,"1",IF('Data Entry'!F16=2,"2",IF('Data Entry'!F16=3,"3",IF('Data Entry'!F16=4,"4",IF('Data Entry'!F16=5,"5","")))))</f>
        <v/>
      </c>
      <c r="G16" s="21" t="str">
        <f>IF('Data Entry'!G16=1,"Item 1",IF('Data Entry'!G16=2,"Item 2",IF('Data Entry'!G16=3,"Item 3",IF('Data Entry'!G16=4,"Item 4",""))))</f>
        <v/>
      </c>
      <c r="H16" s="21" t="str">
        <f>IF('Data Entry'!H16=1,"75%-100%",IF('Data Entry'!H16=2,"51%-74%",IF('Data Entry'!H16=3,"Up to 50%","")))</f>
        <v/>
      </c>
      <c r="I16" s="22" t="str">
        <f>IF('Data Entry'!I16=1,6,IF('Data Entry'!I16=2,5,IF('Data Entry'!I16=3,4,IF('Data Entry'!I16=4,3,IF('Data Entry'!I16=5,2,IF('Data Entry'!I16=6,1,""))))))</f>
        <v/>
      </c>
      <c r="J16" s="22" t="str">
        <f>IF('Data Entry'!J16=1,6,IF('Data Entry'!J16=2,5,IF('Data Entry'!J16=3,4,IF('Data Entry'!J16=4,3,IF('Data Entry'!J16=5,2,IF('Data Entry'!J16=6,1,""))))))</f>
        <v/>
      </c>
      <c r="K16" s="22" t="str">
        <f>IF('Data Entry'!K16=1,1,IF('Data Entry'!K16=2,2,IF('Data Entry'!K16=3,3,IF('Data Entry'!K16=4,4,IF('Data Entry'!K16=5,5,IF('Data Entry'!K16=6,6,""))))))</f>
        <v/>
      </c>
      <c r="L16" s="22" t="str">
        <f>IF('Data Entry'!L16=1,1,IF('Data Entry'!L16=2,2,IF('Data Entry'!L16=3,3,IF('Data Entry'!L16=4,4,IF('Data Entry'!L16=5,5,IF('Data Entry'!L16=6,6,""))))))</f>
        <v/>
      </c>
      <c r="M16" s="22" t="str">
        <f>IF('Data Entry'!M16=1,6,IF('Data Entry'!M16=2,5,IF('Data Entry'!M16=3,4,IF('Data Entry'!M16=4,3,IF('Data Entry'!M16=5,2,IF('Data Entry'!M16=6,1,""))))))</f>
        <v/>
      </c>
      <c r="N16" s="22" t="str">
        <f>IF('Data Entry'!N16=1,1,IF('Data Entry'!N16=2,2,IF('Data Entry'!N16=3,3,IF('Data Entry'!N16=4,4,IF('Data Entry'!N16=5,5,IF('Data Entry'!N16=6,6,""))))))</f>
        <v/>
      </c>
      <c r="O16" s="22" t="str">
        <f>IF('Data Entry'!O16=1,6,IF('Data Entry'!O16=2,5,IF('Data Entry'!O16=3,4,IF('Data Entry'!O16=4,3,IF('Data Entry'!O16=5,2,IF('Data Entry'!O16=6,1,""))))))</f>
        <v/>
      </c>
      <c r="P16" s="22" t="str">
        <f>IF('Data Entry'!P16=1,1,IF('Data Entry'!P16=2,2,IF('Data Entry'!P16=3,3,IF('Data Entry'!P16=4,4,IF('Data Entry'!P16=5,5,IF('Data Entry'!P16=6,6,""))))))</f>
        <v/>
      </c>
      <c r="Q16" s="23" t="str">
        <f>IF('Data Entry'!Q16=1,6,IF('Data Entry'!Q16=2,5,IF('Data Entry'!Q16=3,4,IF('Data Entry'!Q16=4,3,IF('Data Entry'!Q16=5,2,IF('Data Entry'!Q16=6,1,""))))))</f>
        <v/>
      </c>
      <c r="R16" s="23" t="str">
        <f>IF('Data Entry'!R16=1,6,IF('Data Entry'!R16=2,5,IF('Data Entry'!R16=3,4,IF('Data Entry'!R16=4,3,IF('Data Entry'!R16=5,2,IF('Data Entry'!R16=6,1,""))))))</f>
        <v/>
      </c>
      <c r="S16" s="23" t="str">
        <f>IF('Data Entry'!S16=1,1,IF('Data Entry'!S16=2,2,IF('Data Entry'!S16=3,3,IF('Data Entry'!S16=4,4,IF('Data Entry'!S16=5,5,IF('Data Entry'!S16=6,6,""))))))</f>
        <v/>
      </c>
      <c r="T16" s="23" t="str">
        <f>IF('Data Entry'!T16=1,1,IF('Data Entry'!T16=2,2,IF('Data Entry'!T16=3,3,IF('Data Entry'!T16=4,4,IF('Data Entry'!T16=5,5,IF('Data Entry'!T16=6,6,""))))))</f>
        <v/>
      </c>
      <c r="U16" s="23" t="str">
        <f>IF('Data Entry'!U16=1,6,IF('Data Entry'!U16=2,5,IF('Data Entry'!U16=3,4,IF('Data Entry'!U16=4,3,IF('Data Entry'!U16=5,2,IF('Data Entry'!U16=6,1,""))))))</f>
        <v/>
      </c>
      <c r="V16" s="23" t="str">
        <f>IF('Data Entry'!V16=1,1,IF('Data Entry'!V16=2,2,IF('Data Entry'!V16=3,3,IF('Data Entry'!V16=4,4,IF('Data Entry'!V16=5,5,IF('Data Entry'!V16=6,6,""))))))</f>
        <v/>
      </c>
      <c r="W16" s="23" t="str">
        <f>IF('Data Entry'!W16=1,6,IF('Data Entry'!W16=2,5,IF('Data Entry'!W16=3,4,IF('Data Entry'!W16=4,3,IF('Data Entry'!W16=5,2,IF('Data Entry'!W16=6,1,""))))))</f>
        <v/>
      </c>
      <c r="X16" s="23" t="str">
        <f>IF('Data Entry'!X16=1,1,IF('Data Entry'!X16=2,2,IF('Data Entry'!X16=3,3,IF('Data Entry'!X16=4,4,IF('Data Entry'!X16=5,5,IF('Data Entry'!X16=6,6,""))))))</f>
        <v/>
      </c>
    </row>
    <row r="17" spans="1:24" x14ac:dyDescent="0.25">
      <c r="A17" s="21">
        <f>'Data Entry'!A17</f>
        <v>0</v>
      </c>
      <c r="B17" s="21" t="str">
        <f>IF('Data Entry'!B17=1,"Male",IF('Data Entry'!B17=2,"Female",IF('Data Entry'!B17=3,"Other","")))</f>
        <v/>
      </c>
      <c r="C17" s="21" t="str">
        <f>IF('Data Entry'!C17=0,"",'Data Entry'!C17)</f>
        <v/>
      </c>
      <c r="D17" s="21" t="str">
        <f>IF('Data Entry'!D17=0,"",'Data Entry'!D17)</f>
        <v/>
      </c>
      <c r="E17" s="21" t="str">
        <f>IF('Data Entry'!E17=1,"University",IF('Data Entry'!E17=2,"College",IF('Data Entry'!E17=3,"High School",IF('Data Entry'!E17=4,"Primary School",IF('Data Entry'!E17=5,"No formal education",IF('Data Entry'!E17=6,"Other",""))))))</f>
        <v/>
      </c>
      <c r="F17" s="21" t="str">
        <f>IF('Data Entry'!F17=1,"1",IF('Data Entry'!F17=2,"2",IF('Data Entry'!F17=3,"3",IF('Data Entry'!F17=4,"4",IF('Data Entry'!F17=5,"5","")))))</f>
        <v/>
      </c>
      <c r="G17" s="21" t="str">
        <f>IF('Data Entry'!G17=1,"Item 1",IF('Data Entry'!G17=2,"Item 2",IF('Data Entry'!G17=3,"Item 3",IF('Data Entry'!G17=4,"Item 4",""))))</f>
        <v/>
      </c>
      <c r="H17" s="21" t="str">
        <f>IF('Data Entry'!H17=1,"75%-100%",IF('Data Entry'!H17=2,"51%-74%",IF('Data Entry'!H17=3,"Up to 50%","")))</f>
        <v/>
      </c>
      <c r="I17" s="22" t="str">
        <f>IF('Data Entry'!I17=1,6,IF('Data Entry'!I17=2,5,IF('Data Entry'!I17=3,4,IF('Data Entry'!I17=4,3,IF('Data Entry'!I17=5,2,IF('Data Entry'!I17=6,1,""))))))</f>
        <v/>
      </c>
      <c r="J17" s="22" t="str">
        <f>IF('Data Entry'!J17=1,6,IF('Data Entry'!J17=2,5,IF('Data Entry'!J17=3,4,IF('Data Entry'!J17=4,3,IF('Data Entry'!J17=5,2,IF('Data Entry'!J17=6,1,""))))))</f>
        <v/>
      </c>
      <c r="K17" s="22" t="str">
        <f>IF('Data Entry'!K17=1,1,IF('Data Entry'!K17=2,2,IF('Data Entry'!K17=3,3,IF('Data Entry'!K17=4,4,IF('Data Entry'!K17=5,5,IF('Data Entry'!K17=6,6,""))))))</f>
        <v/>
      </c>
      <c r="L17" s="22" t="str">
        <f>IF('Data Entry'!L17=1,1,IF('Data Entry'!L17=2,2,IF('Data Entry'!L17=3,3,IF('Data Entry'!L17=4,4,IF('Data Entry'!L17=5,5,IF('Data Entry'!L17=6,6,""))))))</f>
        <v/>
      </c>
      <c r="M17" s="22" t="str">
        <f>IF('Data Entry'!M17=1,6,IF('Data Entry'!M17=2,5,IF('Data Entry'!M17=3,4,IF('Data Entry'!M17=4,3,IF('Data Entry'!M17=5,2,IF('Data Entry'!M17=6,1,""))))))</f>
        <v/>
      </c>
      <c r="N17" s="22" t="str">
        <f>IF('Data Entry'!N17=1,1,IF('Data Entry'!N17=2,2,IF('Data Entry'!N17=3,3,IF('Data Entry'!N17=4,4,IF('Data Entry'!N17=5,5,IF('Data Entry'!N17=6,6,""))))))</f>
        <v/>
      </c>
      <c r="O17" s="22" t="str">
        <f>IF('Data Entry'!O17=1,6,IF('Data Entry'!O17=2,5,IF('Data Entry'!O17=3,4,IF('Data Entry'!O17=4,3,IF('Data Entry'!O17=5,2,IF('Data Entry'!O17=6,1,""))))))</f>
        <v/>
      </c>
      <c r="P17" s="22" t="str">
        <f>IF('Data Entry'!P17=1,1,IF('Data Entry'!P17=2,2,IF('Data Entry'!P17=3,3,IF('Data Entry'!P17=4,4,IF('Data Entry'!P17=5,5,IF('Data Entry'!P17=6,6,""))))))</f>
        <v/>
      </c>
      <c r="Q17" s="23" t="str">
        <f>IF('Data Entry'!Q17=1,6,IF('Data Entry'!Q17=2,5,IF('Data Entry'!Q17=3,4,IF('Data Entry'!Q17=4,3,IF('Data Entry'!Q17=5,2,IF('Data Entry'!Q17=6,1,""))))))</f>
        <v/>
      </c>
      <c r="R17" s="23" t="str">
        <f>IF('Data Entry'!R17=1,6,IF('Data Entry'!R17=2,5,IF('Data Entry'!R17=3,4,IF('Data Entry'!R17=4,3,IF('Data Entry'!R17=5,2,IF('Data Entry'!R17=6,1,""))))))</f>
        <v/>
      </c>
      <c r="S17" s="23" t="str">
        <f>IF('Data Entry'!S17=1,1,IF('Data Entry'!S17=2,2,IF('Data Entry'!S17=3,3,IF('Data Entry'!S17=4,4,IF('Data Entry'!S17=5,5,IF('Data Entry'!S17=6,6,""))))))</f>
        <v/>
      </c>
      <c r="T17" s="23" t="str">
        <f>IF('Data Entry'!T17=1,1,IF('Data Entry'!T17=2,2,IF('Data Entry'!T17=3,3,IF('Data Entry'!T17=4,4,IF('Data Entry'!T17=5,5,IF('Data Entry'!T17=6,6,""))))))</f>
        <v/>
      </c>
      <c r="U17" s="23" t="str">
        <f>IF('Data Entry'!U17=1,6,IF('Data Entry'!U17=2,5,IF('Data Entry'!U17=3,4,IF('Data Entry'!U17=4,3,IF('Data Entry'!U17=5,2,IF('Data Entry'!U17=6,1,""))))))</f>
        <v/>
      </c>
      <c r="V17" s="23" t="str">
        <f>IF('Data Entry'!V17=1,1,IF('Data Entry'!V17=2,2,IF('Data Entry'!V17=3,3,IF('Data Entry'!V17=4,4,IF('Data Entry'!V17=5,5,IF('Data Entry'!V17=6,6,""))))))</f>
        <v/>
      </c>
      <c r="W17" s="23" t="str">
        <f>IF('Data Entry'!W17=1,6,IF('Data Entry'!W17=2,5,IF('Data Entry'!W17=3,4,IF('Data Entry'!W17=4,3,IF('Data Entry'!W17=5,2,IF('Data Entry'!W17=6,1,""))))))</f>
        <v/>
      </c>
      <c r="X17" s="23" t="str">
        <f>IF('Data Entry'!X17=1,1,IF('Data Entry'!X17=2,2,IF('Data Entry'!X17=3,3,IF('Data Entry'!X17=4,4,IF('Data Entry'!X17=5,5,IF('Data Entry'!X17=6,6,""))))))</f>
        <v/>
      </c>
    </row>
    <row r="18" spans="1:24" x14ac:dyDescent="0.25">
      <c r="A18" s="21">
        <f>'Data Entry'!A18</f>
        <v>0</v>
      </c>
      <c r="B18" s="21" t="str">
        <f>IF('Data Entry'!B18=1,"Male",IF('Data Entry'!B18=2,"Female",IF('Data Entry'!B18=3,"Other","")))</f>
        <v/>
      </c>
      <c r="C18" s="21" t="str">
        <f>IF('Data Entry'!C18=0,"",'Data Entry'!C18)</f>
        <v/>
      </c>
      <c r="D18" s="21" t="str">
        <f>IF('Data Entry'!D18=0,"",'Data Entry'!D18)</f>
        <v/>
      </c>
      <c r="E18" s="21" t="str">
        <f>IF('Data Entry'!E18=1,"University",IF('Data Entry'!E18=2,"College",IF('Data Entry'!E18=3,"High School",IF('Data Entry'!E18=4,"Primary School",IF('Data Entry'!E18=5,"No formal education",IF('Data Entry'!E18=6,"Other",""))))))</f>
        <v/>
      </c>
      <c r="F18" s="21" t="str">
        <f>IF('Data Entry'!F18=1,"1",IF('Data Entry'!F18=2,"2",IF('Data Entry'!F18=3,"3",IF('Data Entry'!F18=4,"4",IF('Data Entry'!F18=5,"5","")))))</f>
        <v/>
      </c>
      <c r="G18" s="21" t="str">
        <f>IF('Data Entry'!G18=1,"Item 1",IF('Data Entry'!G18=2,"Item 2",IF('Data Entry'!G18=3,"Item 3",IF('Data Entry'!G18=4,"Item 4",""))))</f>
        <v/>
      </c>
      <c r="H18" s="21" t="str">
        <f>IF('Data Entry'!H18=1,"75%-100%",IF('Data Entry'!H18=2,"51%-74%",IF('Data Entry'!H18=3,"Up to 50%","")))</f>
        <v/>
      </c>
      <c r="I18" s="22" t="str">
        <f>IF('Data Entry'!I18=1,6,IF('Data Entry'!I18=2,5,IF('Data Entry'!I18=3,4,IF('Data Entry'!I18=4,3,IF('Data Entry'!I18=5,2,IF('Data Entry'!I18=6,1,""))))))</f>
        <v/>
      </c>
      <c r="J18" s="22" t="str">
        <f>IF('Data Entry'!J18=1,6,IF('Data Entry'!J18=2,5,IF('Data Entry'!J18=3,4,IF('Data Entry'!J18=4,3,IF('Data Entry'!J18=5,2,IF('Data Entry'!J18=6,1,""))))))</f>
        <v/>
      </c>
      <c r="K18" s="22" t="str">
        <f>IF('Data Entry'!K18=1,1,IF('Data Entry'!K18=2,2,IF('Data Entry'!K18=3,3,IF('Data Entry'!K18=4,4,IF('Data Entry'!K18=5,5,IF('Data Entry'!K18=6,6,""))))))</f>
        <v/>
      </c>
      <c r="L18" s="22" t="str">
        <f>IF('Data Entry'!L18=1,1,IF('Data Entry'!L18=2,2,IF('Data Entry'!L18=3,3,IF('Data Entry'!L18=4,4,IF('Data Entry'!L18=5,5,IF('Data Entry'!L18=6,6,""))))))</f>
        <v/>
      </c>
      <c r="M18" s="22" t="str">
        <f>IF('Data Entry'!M18=1,6,IF('Data Entry'!M18=2,5,IF('Data Entry'!M18=3,4,IF('Data Entry'!M18=4,3,IF('Data Entry'!M18=5,2,IF('Data Entry'!M18=6,1,""))))))</f>
        <v/>
      </c>
      <c r="N18" s="22" t="str">
        <f>IF('Data Entry'!N18=1,1,IF('Data Entry'!N18=2,2,IF('Data Entry'!N18=3,3,IF('Data Entry'!N18=4,4,IF('Data Entry'!N18=5,5,IF('Data Entry'!N18=6,6,""))))))</f>
        <v/>
      </c>
      <c r="O18" s="22" t="str">
        <f>IF('Data Entry'!O18=1,6,IF('Data Entry'!O18=2,5,IF('Data Entry'!O18=3,4,IF('Data Entry'!O18=4,3,IF('Data Entry'!O18=5,2,IF('Data Entry'!O18=6,1,""))))))</f>
        <v/>
      </c>
      <c r="P18" s="22" t="str">
        <f>IF('Data Entry'!P18=1,1,IF('Data Entry'!P18=2,2,IF('Data Entry'!P18=3,3,IF('Data Entry'!P18=4,4,IF('Data Entry'!P18=5,5,IF('Data Entry'!P18=6,6,""))))))</f>
        <v/>
      </c>
      <c r="Q18" s="23" t="str">
        <f>IF('Data Entry'!Q18=1,6,IF('Data Entry'!Q18=2,5,IF('Data Entry'!Q18=3,4,IF('Data Entry'!Q18=4,3,IF('Data Entry'!Q18=5,2,IF('Data Entry'!Q18=6,1,""))))))</f>
        <v/>
      </c>
      <c r="R18" s="23" t="str">
        <f>IF('Data Entry'!R18=1,6,IF('Data Entry'!R18=2,5,IF('Data Entry'!R18=3,4,IF('Data Entry'!R18=4,3,IF('Data Entry'!R18=5,2,IF('Data Entry'!R18=6,1,""))))))</f>
        <v/>
      </c>
      <c r="S18" s="23" t="str">
        <f>IF('Data Entry'!S18=1,1,IF('Data Entry'!S18=2,2,IF('Data Entry'!S18=3,3,IF('Data Entry'!S18=4,4,IF('Data Entry'!S18=5,5,IF('Data Entry'!S18=6,6,""))))))</f>
        <v/>
      </c>
      <c r="T18" s="23" t="str">
        <f>IF('Data Entry'!T18=1,1,IF('Data Entry'!T18=2,2,IF('Data Entry'!T18=3,3,IF('Data Entry'!T18=4,4,IF('Data Entry'!T18=5,5,IF('Data Entry'!T18=6,6,""))))))</f>
        <v/>
      </c>
      <c r="U18" s="23" t="str">
        <f>IF('Data Entry'!U18=1,6,IF('Data Entry'!U18=2,5,IF('Data Entry'!U18=3,4,IF('Data Entry'!U18=4,3,IF('Data Entry'!U18=5,2,IF('Data Entry'!U18=6,1,""))))))</f>
        <v/>
      </c>
      <c r="V18" s="23" t="str">
        <f>IF('Data Entry'!V18=1,1,IF('Data Entry'!V18=2,2,IF('Data Entry'!V18=3,3,IF('Data Entry'!V18=4,4,IF('Data Entry'!V18=5,5,IF('Data Entry'!V18=6,6,""))))))</f>
        <v/>
      </c>
      <c r="W18" s="23" t="str">
        <f>IF('Data Entry'!W18=1,6,IF('Data Entry'!W18=2,5,IF('Data Entry'!W18=3,4,IF('Data Entry'!W18=4,3,IF('Data Entry'!W18=5,2,IF('Data Entry'!W18=6,1,""))))))</f>
        <v/>
      </c>
      <c r="X18" s="23" t="str">
        <f>IF('Data Entry'!X18=1,1,IF('Data Entry'!X18=2,2,IF('Data Entry'!X18=3,3,IF('Data Entry'!X18=4,4,IF('Data Entry'!X18=5,5,IF('Data Entry'!X18=6,6,""))))))</f>
        <v/>
      </c>
    </row>
    <row r="19" spans="1:24" x14ac:dyDescent="0.25">
      <c r="A19" s="21">
        <f>'Data Entry'!A19</f>
        <v>0</v>
      </c>
      <c r="B19" s="21" t="str">
        <f>IF('Data Entry'!B19=1,"Male",IF('Data Entry'!B19=2,"Female",IF('Data Entry'!B19=3,"Other","")))</f>
        <v/>
      </c>
      <c r="C19" s="21" t="str">
        <f>IF('Data Entry'!C19=0,"",'Data Entry'!C19)</f>
        <v/>
      </c>
      <c r="D19" s="21" t="str">
        <f>IF('Data Entry'!D19=0,"",'Data Entry'!D19)</f>
        <v/>
      </c>
      <c r="E19" s="21" t="str">
        <f>IF('Data Entry'!E19=1,"University",IF('Data Entry'!E19=2,"College",IF('Data Entry'!E19=3,"High School",IF('Data Entry'!E19=4,"Primary School",IF('Data Entry'!E19=5,"No formal education",IF('Data Entry'!E19=6,"Other",""))))))</f>
        <v/>
      </c>
      <c r="F19" s="21" t="str">
        <f>IF('Data Entry'!F19=1,"1",IF('Data Entry'!F19=2,"2",IF('Data Entry'!F19=3,"3",IF('Data Entry'!F19=4,"4",IF('Data Entry'!F19=5,"5","")))))</f>
        <v/>
      </c>
      <c r="G19" s="21" t="str">
        <f>IF('Data Entry'!G19=1,"Item 1",IF('Data Entry'!G19=2,"Item 2",IF('Data Entry'!G19=3,"Item 3",IF('Data Entry'!G19=4,"Item 4",""))))</f>
        <v/>
      </c>
      <c r="H19" s="21" t="str">
        <f>IF('Data Entry'!H19=1,"75%-100%",IF('Data Entry'!H19=2,"51%-74%",IF('Data Entry'!H19=3,"Up to 50%","")))</f>
        <v/>
      </c>
      <c r="I19" s="22" t="str">
        <f>IF('Data Entry'!I19=1,6,IF('Data Entry'!I19=2,5,IF('Data Entry'!I19=3,4,IF('Data Entry'!I19=4,3,IF('Data Entry'!I19=5,2,IF('Data Entry'!I19=6,1,""))))))</f>
        <v/>
      </c>
      <c r="J19" s="22" t="str">
        <f>IF('Data Entry'!J19=1,6,IF('Data Entry'!J19=2,5,IF('Data Entry'!J19=3,4,IF('Data Entry'!J19=4,3,IF('Data Entry'!J19=5,2,IF('Data Entry'!J19=6,1,""))))))</f>
        <v/>
      </c>
      <c r="K19" s="22" t="str">
        <f>IF('Data Entry'!K19=1,1,IF('Data Entry'!K19=2,2,IF('Data Entry'!K19=3,3,IF('Data Entry'!K19=4,4,IF('Data Entry'!K19=5,5,IF('Data Entry'!K19=6,6,""))))))</f>
        <v/>
      </c>
      <c r="L19" s="22" t="str">
        <f>IF('Data Entry'!L19=1,1,IF('Data Entry'!L19=2,2,IF('Data Entry'!L19=3,3,IF('Data Entry'!L19=4,4,IF('Data Entry'!L19=5,5,IF('Data Entry'!L19=6,6,""))))))</f>
        <v/>
      </c>
      <c r="M19" s="22" t="str">
        <f>IF('Data Entry'!M19=1,6,IF('Data Entry'!M19=2,5,IF('Data Entry'!M19=3,4,IF('Data Entry'!M19=4,3,IF('Data Entry'!M19=5,2,IF('Data Entry'!M19=6,1,""))))))</f>
        <v/>
      </c>
      <c r="N19" s="22" t="str">
        <f>IF('Data Entry'!N19=1,1,IF('Data Entry'!N19=2,2,IF('Data Entry'!N19=3,3,IF('Data Entry'!N19=4,4,IF('Data Entry'!N19=5,5,IF('Data Entry'!N19=6,6,""))))))</f>
        <v/>
      </c>
      <c r="O19" s="22" t="str">
        <f>IF('Data Entry'!O19=1,6,IF('Data Entry'!O19=2,5,IF('Data Entry'!O19=3,4,IF('Data Entry'!O19=4,3,IF('Data Entry'!O19=5,2,IF('Data Entry'!O19=6,1,""))))))</f>
        <v/>
      </c>
      <c r="P19" s="22" t="str">
        <f>IF('Data Entry'!P19=1,1,IF('Data Entry'!P19=2,2,IF('Data Entry'!P19=3,3,IF('Data Entry'!P19=4,4,IF('Data Entry'!P19=5,5,IF('Data Entry'!P19=6,6,""))))))</f>
        <v/>
      </c>
      <c r="Q19" s="23" t="str">
        <f>IF('Data Entry'!Q19=1,6,IF('Data Entry'!Q19=2,5,IF('Data Entry'!Q19=3,4,IF('Data Entry'!Q19=4,3,IF('Data Entry'!Q19=5,2,IF('Data Entry'!Q19=6,1,""))))))</f>
        <v/>
      </c>
      <c r="R19" s="23" t="str">
        <f>IF('Data Entry'!R19=1,6,IF('Data Entry'!R19=2,5,IF('Data Entry'!R19=3,4,IF('Data Entry'!R19=4,3,IF('Data Entry'!R19=5,2,IF('Data Entry'!R19=6,1,""))))))</f>
        <v/>
      </c>
      <c r="S19" s="23" t="str">
        <f>IF('Data Entry'!S19=1,1,IF('Data Entry'!S19=2,2,IF('Data Entry'!S19=3,3,IF('Data Entry'!S19=4,4,IF('Data Entry'!S19=5,5,IF('Data Entry'!S19=6,6,""))))))</f>
        <v/>
      </c>
      <c r="T19" s="23" t="str">
        <f>IF('Data Entry'!T19=1,1,IF('Data Entry'!T19=2,2,IF('Data Entry'!T19=3,3,IF('Data Entry'!T19=4,4,IF('Data Entry'!T19=5,5,IF('Data Entry'!T19=6,6,""))))))</f>
        <v/>
      </c>
      <c r="U19" s="23" t="str">
        <f>IF('Data Entry'!U19=1,6,IF('Data Entry'!U19=2,5,IF('Data Entry'!U19=3,4,IF('Data Entry'!U19=4,3,IF('Data Entry'!U19=5,2,IF('Data Entry'!U19=6,1,""))))))</f>
        <v/>
      </c>
      <c r="V19" s="23" t="str">
        <f>IF('Data Entry'!V19=1,1,IF('Data Entry'!V19=2,2,IF('Data Entry'!V19=3,3,IF('Data Entry'!V19=4,4,IF('Data Entry'!V19=5,5,IF('Data Entry'!V19=6,6,""))))))</f>
        <v/>
      </c>
      <c r="W19" s="23" t="str">
        <f>IF('Data Entry'!W19=1,6,IF('Data Entry'!W19=2,5,IF('Data Entry'!W19=3,4,IF('Data Entry'!W19=4,3,IF('Data Entry'!W19=5,2,IF('Data Entry'!W19=6,1,""))))))</f>
        <v/>
      </c>
      <c r="X19" s="23" t="str">
        <f>IF('Data Entry'!X19=1,1,IF('Data Entry'!X19=2,2,IF('Data Entry'!X19=3,3,IF('Data Entry'!X19=4,4,IF('Data Entry'!X19=5,5,IF('Data Entry'!X19=6,6,""))))))</f>
        <v/>
      </c>
    </row>
    <row r="20" spans="1:24" x14ac:dyDescent="0.25">
      <c r="A20" s="21">
        <f>'Data Entry'!A20</f>
        <v>0</v>
      </c>
      <c r="B20" s="21" t="str">
        <f>IF('Data Entry'!B20=1,"Male",IF('Data Entry'!B20=2,"Female",IF('Data Entry'!B20=3,"Other","")))</f>
        <v/>
      </c>
      <c r="C20" s="21" t="str">
        <f>IF('Data Entry'!C20=0,"",'Data Entry'!C20)</f>
        <v/>
      </c>
      <c r="D20" s="21" t="str">
        <f>IF('Data Entry'!D20=0,"",'Data Entry'!D20)</f>
        <v/>
      </c>
      <c r="E20" s="21" t="str">
        <f>IF('Data Entry'!E20=1,"University",IF('Data Entry'!E20=2,"College",IF('Data Entry'!E20=3,"High School",IF('Data Entry'!E20=4,"Primary School",IF('Data Entry'!E20=5,"No formal education",IF('Data Entry'!E20=6,"Other",""))))))</f>
        <v/>
      </c>
      <c r="F20" s="21" t="str">
        <f>IF('Data Entry'!F20=1,"1",IF('Data Entry'!F20=2,"2",IF('Data Entry'!F20=3,"3",IF('Data Entry'!F20=4,"4",IF('Data Entry'!F20=5,"5","")))))</f>
        <v/>
      </c>
      <c r="G20" s="21" t="str">
        <f>IF('Data Entry'!G20=1,"Item 1",IF('Data Entry'!G20=2,"Item 2",IF('Data Entry'!G20=3,"Item 3",IF('Data Entry'!G20=4,"Item 4",""))))</f>
        <v/>
      </c>
      <c r="H20" s="21" t="str">
        <f>IF('Data Entry'!H20=1,"75%-100%",IF('Data Entry'!H20=2,"51%-74%",IF('Data Entry'!H20=3,"Up to 50%","")))</f>
        <v/>
      </c>
      <c r="I20" s="22" t="str">
        <f>IF('Data Entry'!I20=1,6,IF('Data Entry'!I20=2,5,IF('Data Entry'!I20=3,4,IF('Data Entry'!I20=4,3,IF('Data Entry'!I20=5,2,IF('Data Entry'!I20=6,1,""))))))</f>
        <v/>
      </c>
      <c r="J20" s="22" t="str">
        <f>IF('Data Entry'!J20=1,6,IF('Data Entry'!J20=2,5,IF('Data Entry'!J20=3,4,IF('Data Entry'!J20=4,3,IF('Data Entry'!J20=5,2,IF('Data Entry'!J20=6,1,""))))))</f>
        <v/>
      </c>
      <c r="K20" s="22" t="str">
        <f>IF('Data Entry'!K20=1,1,IF('Data Entry'!K20=2,2,IF('Data Entry'!K20=3,3,IF('Data Entry'!K20=4,4,IF('Data Entry'!K20=5,5,IF('Data Entry'!K20=6,6,""))))))</f>
        <v/>
      </c>
      <c r="L20" s="22" t="str">
        <f>IF('Data Entry'!L20=1,1,IF('Data Entry'!L20=2,2,IF('Data Entry'!L20=3,3,IF('Data Entry'!L20=4,4,IF('Data Entry'!L20=5,5,IF('Data Entry'!L20=6,6,""))))))</f>
        <v/>
      </c>
      <c r="M20" s="22" t="str">
        <f>IF('Data Entry'!M20=1,6,IF('Data Entry'!M20=2,5,IF('Data Entry'!M20=3,4,IF('Data Entry'!M20=4,3,IF('Data Entry'!M20=5,2,IF('Data Entry'!M20=6,1,""))))))</f>
        <v/>
      </c>
      <c r="N20" s="22" t="str">
        <f>IF('Data Entry'!N20=1,1,IF('Data Entry'!N20=2,2,IF('Data Entry'!N20=3,3,IF('Data Entry'!N20=4,4,IF('Data Entry'!N20=5,5,IF('Data Entry'!N20=6,6,""))))))</f>
        <v/>
      </c>
      <c r="O20" s="22" t="str">
        <f>IF('Data Entry'!O20=1,6,IF('Data Entry'!O20=2,5,IF('Data Entry'!O20=3,4,IF('Data Entry'!O20=4,3,IF('Data Entry'!O20=5,2,IF('Data Entry'!O20=6,1,""))))))</f>
        <v/>
      </c>
      <c r="P20" s="22" t="str">
        <f>IF('Data Entry'!P20=1,1,IF('Data Entry'!P20=2,2,IF('Data Entry'!P20=3,3,IF('Data Entry'!P20=4,4,IF('Data Entry'!P20=5,5,IF('Data Entry'!P20=6,6,""))))))</f>
        <v/>
      </c>
      <c r="Q20" s="23" t="str">
        <f>IF('Data Entry'!Q20=1,6,IF('Data Entry'!Q20=2,5,IF('Data Entry'!Q20=3,4,IF('Data Entry'!Q20=4,3,IF('Data Entry'!Q20=5,2,IF('Data Entry'!Q20=6,1,""))))))</f>
        <v/>
      </c>
      <c r="R20" s="23" t="str">
        <f>IF('Data Entry'!R20=1,6,IF('Data Entry'!R20=2,5,IF('Data Entry'!R20=3,4,IF('Data Entry'!R20=4,3,IF('Data Entry'!R20=5,2,IF('Data Entry'!R20=6,1,""))))))</f>
        <v/>
      </c>
      <c r="S20" s="23" t="str">
        <f>IF('Data Entry'!S20=1,1,IF('Data Entry'!S20=2,2,IF('Data Entry'!S20=3,3,IF('Data Entry'!S20=4,4,IF('Data Entry'!S20=5,5,IF('Data Entry'!S20=6,6,""))))))</f>
        <v/>
      </c>
      <c r="T20" s="23" t="str">
        <f>IF('Data Entry'!T20=1,1,IF('Data Entry'!T20=2,2,IF('Data Entry'!T20=3,3,IF('Data Entry'!T20=4,4,IF('Data Entry'!T20=5,5,IF('Data Entry'!T20=6,6,""))))))</f>
        <v/>
      </c>
      <c r="U20" s="23" t="str">
        <f>IF('Data Entry'!U20=1,6,IF('Data Entry'!U20=2,5,IF('Data Entry'!U20=3,4,IF('Data Entry'!U20=4,3,IF('Data Entry'!U20=5,2,IF('Data Entry'!U20=6,1,""))))))</f>
        <v/>
      </c>
      <c r="V20" s="23" t="str">
        <f>IF('Data Entry'!V20=1,1,IF('Data Entry'!V20=2,2,IF('Data Entry'!V20=3,3,IF('Data Entry'!V20=4,4,IF('Data Entry'!V20=5,5,IF('Data Entry'!V20=6,6,""))))))</f>
        <v/>
      </c>
      <c r="W20" s="23" t="str">
        <f>IF('Data Entry'!W20=1,6,IF('Data Entry'!W20=2,5,IF('Data Entry'!W20=3,4,IF('Data Entry'!W20=4,3,IF('Data Entry'!W20=5,2,IF('Data Entry'!W20=6,1,""))))))</f>
        <v/>
      </c>
      <c r="X20" s="23" t="str">
        <f>IF('Data Entry'!X20=1,1,IF('Data Entry'!X20=2,2,IF('Data Entry'!X20=3,3,IF('Data Entry'!X20=4,4,IF('Data Entry'!X20=5,5,IF('Data Entry'!X20=6,6,""))))))</f>
        <v/>
      </c>
    </row>
    <row r="21" spans="1:24" x14ac:dyDescent="0.25">
      <c r="A21" s="21">
        <f>'Data Entry'!A21</f>
        <v>0</v>
      </c>
      <c r="B21" s="21" t="str">
        <f>IF('Data Entry'!B21=1,"Male",IF('Data Entry'!B21=2,"Female",IF('Data Entry'!B21=3,"Other","")))</f>
        <v/>
      </c>
      <c r="C21" s="21" t="str">
        <f>IF('Data Entry'!C21=0,"",'Data Entry'!C21)</f>
        <v/>
      </c>
      <c r="D21" s="21" t="str">
        <f>IF('Data Entry'!D21=0,"",'Data Entry'!D21)</f>
        <v/>
      </c>
      <c r="E21" s="21" t="str">
        <f>IF('Data Entry'!E21=1,"University",IF('Data Entry'!E21=2,"College",IF('Data Entry'!E21=3,"High School",IF('Data Entry'!E21=4,"Primary School",IF('Data Entry'!E21=5,"No formal education",IF('Data Entry'!E21=6,"Other",""))))))</f>
        <v/>
      </c>
      <c r="F21" s="21" t="str">
        <f>IF('Data Entry'!F21=1,"1",IF('Data Entry'!F21=2,"2",IF('Data Entry'!F21=3,"3",IF('Data Entry'!F21=4,"4",IF('Data Entry'!F21=5,"5","")))))</f>
        <v/>
      </c>
      <c r="G21" s="21" t="str">
        <f>IF('Data Entry'!G21=1,"Item 1",IF('Data Entry'!G21=2,"Item 2",IF('Data Entry'!G21=3,"Item 3",IF('Data Entry'!G21=4,"Item 4",""))))</f>
        <v/>
      </c>
      <c r="H21" s="21" t="str">
        <f>IF('Data Entry'!H21=1,"75%-100%",IF('Data Entry'!H21=2,"51%-74%",IF('Data Entry'!H21=3,"Up to 50%","")))</f>
        <v/>
      </c>
      <c r="I21" s="22" t="str">
        <f>IF('Data Entry'!I21=1,6,IF('Data Entry'!I21=2,5,IF('Data Entry'!I21=3,4,IF('Data Entry'!I21=4,3,IF('Data Entry'!I21=5,2,IF('Data Entry'!I21=6,1,""))))))</f>
        <v/>
      </c>
      <c r="J21" s="22" t="str">
        <f>IF('Data Entry'!J21=1,6,IF('Data Entry'!J21=2,5,IF('Data Entry'!J21=3,4,IF('Data Entry'!J21=4,3,IF('Data Entry'!J21=5,2,IF('Data Entry'!J21=6,1,""))))))</f>
        <v/>
      </c>
      <c r="K21" s="22" t="str">
        <f>IF('Data Entry'!K21=1,1,IF('Data Entry'!K21=2,2,IF('Data Entry'!K21=3,3,IF('Data Entry'!K21=4,4,IF('Data Entry'!K21=5,5,IF('Data Entry'!K21=6,6,""))))))</f>
        <v/>
      </c>
      <c r="L21" s="22" t="str">
        <f>IF('Data Entry'!L21=1,1,IF('Data Entry'!L21=2,2,IF('Data Entry'!L21=3,3,IF('Data Entry'!L21=4,4,IF('Data Entry'!L21=5,5,IF('Data Entry'!L21=6,6,""))))))</f>
        <v/>
      </c>
      <c r="M21" s="22" t="str">
        <f>IF('Data Entry'!M21=1,6,IF('Data Entry'!M21=2,5,IF('Data Entry'!M21=3,4,IF('Data Entry'!M21=4,3,IF('Data Entry'!M21=5,2,IF('Data Entry'!M21=6,1,""))))))</f>
        <v/>
      </c>
      <c r="N21" s="22" t="str">
        <f>IF('Data Entry'!N21=1,1,IF('Data Entry'!N21=2,2,IF('Data Entry'!N21=3,3,IF('Data Entry'!N21=4,4,IF('Data Entry'!N21=5,5,IF('Data Entry'!N21=6,6,""))))))</f>
        <v/>
      </c>
      <c r="O21" s="22" t="str">
        <f>IF('Data Entry'!O21=1,6,IF('Data Entry'!O21=2,5,IF('Data Entry'!O21=3,4,IF('Data Entry'!O21=4,3,IF('Data Entry'!O21=5,2,IF('Data Entry'!O21=6,1,""))))))</f>
        <v/>
      </c>
      <c r="P21" s="22" t="str">
        <f>IF('Data Entry'!P21=1,1,IF('Data Entry'!P21=2,2,IF('Data Entry'!P21=3,3,IF('Data Entry'!P21=4,4,IF('Data Entry'!P21=5,5,IF('Data Entry'!P21=6,6,""))))))</f>
        <v/>
      </c>
      <c r="Q21" s="23" t="str">
        <f>IF('Data Entry'!Q21=1,6,IF('Data Entry'!Q21=2,5,IF('Data Entry'!Q21=3,4,IF('Data Entry'!Q21=4,3,IF('Data Entry'!Q21=5,2,IF('Data Entry'!Q21=6,1,""))))))</f>
        <v/>
      </c>
      <c r="R21" s="23" t="str">
        <f>IF('Data Entry'!R21=1,6,IF('Data Entry'!R21=2,5,IF('Data Entry'!R21=3,4,IF('Data Entry'!R21=4,3,IF('Data Entry'!R21=5,2,IF('Data Entry'!R21=6,1,""))))))</f>
        <v/>
      </c>
      <c r="S21" s="23" t="str">
        <f>IF('Data Entry'!S21=1,1,IF('Data Entry'!S21=2,2,IF('Data Entry'!S21=3,3,IF('Data Entry'!S21=4,4,IF('Data Entry'!S21=5,5,IF('Data Entry'!S21=6,6,""))))))</f>
        <v/>
      </c>
      <c r="T21" s="23" t="str">
        <f>IF('Data Entry'!T21=1,1,IF('Data Entry'!T21=2,2,IF('Data Entry'!T21=3,3,IF('Data Entry'!T21=4,4,IF('Data Entry'!T21=5,5,IF('Data Entry'!T21=6,6,""))))))</f>
        <v/>
      </c>
      <c r="U21" s="23" t="str">
        <f>IF('Data Entry'!U21=1,6,IF('Data Entry'!U21=2,5,IF('Data Entry'!U21=3,4,IF('Data Entry'!U21=4,3,IF('Data Entry'!U21=5,2,IF('Data Entry'!U21=6,1,""))))))</f>
        <v/>
      </c>
      <c r="V21" s="23" t="str">
        <f>IF('Data Entry'!V21=1,1,IF('Data Entry'!V21=2,2,IF('Data Entry'!V21=3,3,IF('Data Entry'!V21=4,4,IF('Data Entry'!V21=5,5,IF('Data Entry'!V21=6,6,""))))))</f>
        <v/>
      </c>
      <c r="W21" s="23" t="str">
        <f>IF('Data Entry'!W21=1,6,IF('Data Entry'!W21=2,5,IF('Data Entry'!W21=3,4,IF('Data Entry'!W21=4,3,IF('Data Entry'!W21=5,2,IF('Data Entry'!W21=6,1,""))))))</f>
        <v/>
      </c>
      <c r="X21" s="23" t="str">
        <f>IF('Data Entry'!X21=1,1,IF('Data Entry'!X21=2,2,IF('Data Entry'!X21=3,3,IF('Data Entry'!X21=4,4,IF('Data Entry'!X21=5,5,IF('Data Entry'!X21=6,6,""))))))</f>
        <v/>
      </c>
    </row>
    <row r="22" spans="1:24" x14ac:dyDescent="0.25">
      <c r="A22" s="21">
        <f>'Data Entry'!A22</f>
        <v>0</v>
      </c>
      <c r="B22" s="21" t="str">
        <f>IF('Data Entry'!B22=1,"Male",IF('Data Entry'!B22=2,"Female",IF('Data Entry'!B22=3,"Other","")))</f>
        <v/>
      </c>
      <c r="C22" s="21" t="str">
        <f>IF('Data Entry'!C22=0,"",'Data Entry'!C22)</f>
        <v/>
      </c>
      <c r="D22" s="21" t="str">
        <f>IF('Data Entry'!D22=0,"",'Data Entry'!D22)</f>
        <v/>
      </c>
      <c r="E22" s="21" t="str">
        <f>IF('Data Entry'!E22=1,"University",IF('Data Entry'!E22=2,"College",IF('Data Entry'!E22=3,"High School",IF('Data Entry'!E22=4,"Primary School",IF('Data Entry'!E22=5,"No formal education",IF('Data Entry'!E22=6,"Other",""))))))</f>
        <v/>
      </c>
      <c r="F22" s="21" t="str">
        <f>IF('Data Entry'!F22=1,"1",IF('Data Entry'!F22=2,"2",IF('Data Entry'!F22=3,"3",IF('Data Entry'!F22=4,"4",IF('Data Entry'!F22=5,"5","")))))</f>
        <v/>
      </c>
      <c r="G22" s="21" t="str">
        <f>IF('Data Entry'!G22=1,"Item 1",IF('Data Entry'!G22=2,"Item 2",IF('Data Entry'!G22=3,"Item 3",IF('Data Entry'!G22=4,"Item 4",""))))</f>
        <v/>
      </c>
      <c r="H22" s="21" t="str">
        <f>IF('Data Entry'!H22=1,"75%-100%",IF('Data Entry'!H22=2,"51%-74%",IF('Data Entry'!H22=3,"Up to 50%","")))</f>
        <v/>
      </c>
      <c r="I22" s="22" t="str">
        <f>IF('Data Entry'!I22=1,6,IF('Data Entry'!I22=2,5,IF('Data Entry'!I22=3,4,IF('Data Entry'!I22=4,3,IF('Data Entry'!I22=5,2,IF('Data Entry'!I22=6,1,""))))))</f>
        <v/>
      </c>
      <c r="J22" s="22" t="str">
        <f>IF('Data Entry'!J22=1,6,IF('Data Entry'!J22=2,5,IF('Data Entry'!J22=3,4,IF('Data Entry'!J22=4,3,IF('Data Entry'!J22=5,2,IF('Data Entry'!J22=6,1,""))))))</f>
        <v/>
      </c>
      <c r="K22" s="22" t="str">
        <f>IF('Data Entry'!K22=1,1,IF('Data Entry'!K22=2,2,IF('Data Entry'!K22=3,3,IF('Data Entry'!K22=4,4,IF('Data Entry'!K22=5,5,IF('Data Entry'!K22=6,6,""))))))</f>
        <v/>
      </c>
      <c r="L22" s="22" t="str">
        <f>IF('Data Entry'!L22=1,1,IF('Data Entry'!L22=2,2,IF('Data Entry'!L22=3,3,IF('Data Entry'!L22=4,4,IF('Data Entry'!L22=5,5,IF('Data Entry'!L22=6,6,""))))))</f>
        <v/>
      </c>
      <c r="M22" s="22" t="str">
        <f>IF('Data Entry'!M22=1,6,IF('Data Entry'!M22=2,5,IF('Data Entry'!M22=3,4,IF('Data Entry'!M22=4,3,IF('Data Entry'!M22=5,2,IF('Data Entry'!M22=6,1,""))))))</f>
        <v/>
      </c>
      <c r="N22" s="22" t="str">
        <f>IF('Data Entry'!N22=1,1,IF('Data Entry'!N22=2,2,IF('Data Entry'!N22=3,3,IF('Data Entry'!N22=4,4,IF('Data Entry'!N22=5,5,IF('Data Entry'!N22=6,6,""))))))</f>
        <v/>
      </c>
      <c r="O22" s="22" t="str">
        <f>IF('Data Entry'!O22=1,6,IF('Data Entry'!O22=2,5,IF('Data Entry'!O22=3,4,IF('Data Entry'!O22=4,3,IF('Data Entry'!O22=5,2,IF('Data Entry'!O22=6,1,""))))))</f>
        <v/>
      </c>
      <c r="P22" s="22" t="str">
        <f>IF('Data Entry'!P22=1,1,IF('Data Entry'!P22=2,2,IF('Data Entry'!P22=3,3,IF('Data Entry'!P22=4,4,IF('Data Entry'!P22=5,5,IF('Data Entry'!P22=6,6,""))))))</f>
        <v/>
      </c>
      <c r="Q22" s="23" t="str">
        <f>IF('Data Entry'!Q22=1,6,IF('Data Entry'!Q22=2,5,IF('Data Entry'!Q22=3,4,IF('Data Entry'!Q22=4,3,IF('Data Entry'!Q22=5,2,IF('Data Entry'!Q22=6,1,""))))))</f>
        <v/>
      </c>
      <c r="R22" s="23" t="str">
        <f>IF('Data Entry'!R22=1,6,IF('Data Entry'!R22=2,5,IF('Data Entry'!R22=3,4,IF('Data Entry'!R22=4,3,IF('Data Entry'!R22=5,2,IF('Data Entry'!R22=6,1,""))))))</f>
        <v/>
      </c>
      <c r="S22" s="23" t="str">
        <f>IF('Data Entry'!S22=1,1,IF('Data Entry'!S22=2,2,IF('Data Entry'!S22=3,3,IF('Data Entry'!S22=4,4,IF('Data Entry'!S22=5,5,IF('Data Entry'!S22=6,6,""))))))</f>
        <v/>
      </c>
      <c r="T22" s="23" t="str">
        <f>IF('Data Entry'!T22=1,1,IF('Data Entry'!T22=2,2,IF('Data Entry'!T22=3,3,IF('Data Entry'!T22=4,4,IF('Data Entry'!T22=5,5,IF('Data Entry'!T22=6,6,""))))))</f>
        <v/>
      </c>
      <c r="U22" s="23" t="str">
        <f>IF('Data Entry'!U22=1,6,IF('Data Entry'!U22=2,5,IF('Data Entry'!U22=3,4,IF('Data Entry'!U22=4,3,IF('Data Entry'!U22=5,2,IF('Data Entry'!U22=6,1,""))))))</f>
        <v/>
      </c>
      <c r="V22" s="23" t="str">
        <f>IF('Data Entry'!V22=1,1,IF('Data Entry'!V22=2,2,IF('Data Entry'!V22=3,3,IF('Data Entry'!V22=4,4,IF('Data Entry'!V22=5,5,IF('Data Entry'!V22=6,6,""))))))</f>
        <v/>
      </c>
      <c r="W22" s="23" t="str">
        <f>IF('Data Entry'!W22=1,6,IF('Data Entry'!W22=2,5,IF('Data Entry'!W22=3,4,IF('Data Entry'!W22=4,3,IF('Data Entry'!W22=5,2,IF('Data Entry'!W22=6,1,""))))))</f>
        <v/>
      </c>
      <c r="X22" s="23" t="str">
        <f>IF('Data Entry'!X22=1,1,IF('Data Entry'!X22=2,2,IF('Data Entry'!X22=3,3,IF('Data Entry'!X22=4,4,IF('Data Entry'!X22=5,5,IF('Data Entry'!X22=6,6,""))))))</f>
        <v/>
      </c>
    </row>
    <row r="23" spans="1:24" x14ac:dyDescent="0.25">
      <c r="A23" s="21">
        <f>'Data Entry'!A23</f>
        <v>0</v>
      </c>
      <c r="B23" s="21" t="str">
        <f>IF('Data Entry'!B23=1,"Male",IF('Data Entry'!B23=2,"Female",IF('Data Entry'!B23=3,"Other","")))</f>
        <v/>
      </c>
      <c r="C23" s="21" t="str">
        <f>IF('Data Entry'!C23=0,"",'Data Entry'!C23)</f>
        <v/>
      </c>
      <c r="D23" s="21" t="str">
        <f>IF('Data Entry'!D23=0,"",'Data Entry'!D23)</f>
        <v/>
      </c>
      <c r="E23" s="21" t="str">
        <f>IF('Data Entry'!E23=1,"University",IF('Data Entry'!E23=2,"College",IF('Data Entry'!E23=3,"High School",IF('Data Entry'!E23=4,"Primary School",IF('Data Entry'!E23=5,"No formal education",IF('Data Entry'!E23=6,"Other",""))))))</f>
        <v/>
      </c>
      <c r="F23" s="21" t="str">
        <f>IF('Data Entry'!F23=1,"1",IF('Data Entry'!F23=2,"2",IF('Data Entry'!F23=3,"3",IF('Data Entry'!F23=4,"4",IF('Data Entry'!F23=5,"5","")))))</f>
        <v/>
      </c>
      <c r="G23" s="21" t="str">
        <f>IF('Data Entry'!G23=1,"Item 1",IF('Data Entry'!G23=2,"Item 2",IF('Data Entry'!G23=3,"Item 3",IF('Data Entry'!G23=4,"Item 4",""))))</f>
        <v/>
      </c>
      <c r="H23" s="21" t="str">
        <f>IF('Data Entry'!H23=1,"75%-100%",IF('Data Entry'!H23=2,"51%-74%",IF('Data Entry'!H23=3,"Up to 50%","")))</f>
        <v/>
      </c>
      <c r="I23" s="22" t="str">
        <f>IF('Data Entry'!I23=1,6,IF('Data Entry'!I23=2,5,IF('Data Entry'!I23=3,4,IF('Data Entry'!I23=4,3,IF('Data Entry'!I23=5,2,IF('Data Entry'!I23=6,1,""))))))</f>
        <v/>
      </c>
      <c r="J23" s="22" t="str">
        <f>IF('Data Entry'!J23=1,6,IF('Data Entry'!J23=2,5,IF('Data Entry'!J23=3,4,IF('Data Entry'!J23=4,3,IF('Data Entry'!J23=5,2,IF('Data Entry'!J23=6,1,""))))))</f>
        <v/>
      </c>
      <c r="K23" s="22" t="str">
        <f>IF('Data Entry'!K23=1,1,IF('Data Entry'!K23=2,2,IF('Data Entry'!K23=3,3,IF('Data Entry'!K23=4,4,IF('Data Entry'!K23=5,5,IF('Data Entry'!K23=6,6,""))))))</f>
        <v/>
      </c>
      <c r="L23" s="22" t="str">
        <f>IF('Data Entry'!L23=1,1,IF('Data Entry'!L23=2,2,IF('Data Entry'!L23=3,3,IF('Data Entry'!L23=4,4,IF('Data Entry'!L23=5,5,IF('Data Entry'!L23=6,6,""))))))</f>
        <v/>
      </c>
      <c r="M23" s="22" t="str">
        <f>IF('Data Entry'!M23=1,6,IF('Data Entry'!M23=2,5,IF('Data Entry'!M23=3,4,IF('Data Entry'!M23=4,3,IF('Data Entry'!M23=5,2,IF('Data Entry'!M23=6,1,""))))))</f>
        <v/>
      </c>
      <c r="N23" s="22" t="str">
        <f>IF('Data Entry'!N23=1,1,IF('Data Entry'!N23=2,2,IF('Data Entry'!N23=3,3,IF('Data Entry'!N23=4,4,IF('Data Entry'!N23=5,5,IF('Data Entry'!N23=6,6,""))))))</f>
        <v/>
      </c>
      <c r="O23" s="22" t="str">
        <f>IF('Data Entry'!O23=1,6,IF('Data Entry'!O23=2,5,IF('Data Entry'!O23=3,4,IF('Data Entry'!O23=4,3,IF('Data Entry'!O23=5,2,IF('Data Entry'!O23=6,1,""))))))</f>
        <v/>
      </c>
      <c r="P23" s="22" t="str">
        <f>IF('Data Entry'!P23=1,1,IF('Data Entry'!P23=2,2,IF('Data Entry'!P23=3,3,IF('Data Entry'!P23=4,4,IF('Data Entry'!P23=5,5,IF('Data Entry'!P23=6,6,""))))))</f>
        <v/>
      </c>
      <c r="Q23" s="23" t="str">
        <f>IF('Data Entry'!Q23=1,6,IF('Data Entry'!Q23=2,5,IF('Data Entry'!Q23=3,4,IF('Data Entry'!Q23=4,3,IF('Data Entry'!Q23=5,2,IF('Data Entry'!Q23=6,1,""))))))</f>
        <v/>
      </c>
      <c r="R23" s="23" t="str">
        <f>IF('Data Entry'!R23=1,6,IF('Data Entry'!R23=2,5,IF('Data Entry'!R23=3,4,IF('Data Entry'!R23=4,3,IF('Data Entry'!R23=5,2,IF('Data Entry'!R23=6,1,""))))))</f>
        <v/>
      </c>
      <c r="S23" s="23" t="str">
        <f>IF('Data Entry'!S23=1,1,IF('Data Entry'!S23=2,2,IF('Data Entry'!S23=3,3,IF('Data Entry'!S23=4,4,IF('Data Entry'!S23=5,5,IF('Data Entry'!S23=6,6,""))))))</f>
        <v/>
      </c>
      <c r="T23" s="23" t="str">
        <f>IF('Data Entry'!T23=1,1,IF('Data Entry'!T23=2,2,IF('Data Entry'!T23=3,3,IF('Data Entry'!T23=4,4,IF('Data Entry'!T23=5,5,IF('Data Entry'!T23=6,6,""))))))</f>
        <v/>
      </c>
      <c r="U23" s="23" t="str">
        <f>IF('Data Entry'!U23=1,6,IF('Data Entry'!U23=2,5,IF('Data Entry'!U23=3,4,IF('Data Entry'!U23=4,3,IF('Data Entry'!U23=5,2,IF('Data Entry'!U23=6,1,""))))))</f>
        <v/>
      </c>
      <c r="V23" s="23" t="str">
        <f>IF('Data Entry'!V23=1,1,IF('Data Entry'!V23=2,2,IF('Data Entry'!V23=3,3,IF('Data Entry'!V23=4,4,IF('Data Entry'!V23=5,5,IF('Data Entry'!V23=6,6,""))))))</f>
        <v/>
      </c>
      <c r="W23" s="23" t="str">
        <f>IF('Data Entry'!W23=1,6,IF('Data Entry'!W23=2,5,IF('Data Entry'!W23=3,4,IF('Data Entry'!W23=4,3,IF('Data Entry'!W23=5,2,IF('Data Entry'!W23=6,1,""))))))</f>
        <v/>
      </c>
      <c r="X23" s="23" t="str">
        <f>IF('Data Entry'!X23=1,1,IF('Data Entry'!X23=2,2,IF('Data Entry'!X23=3,3,IF('Data Entry'!X23=4,4,IF('Data Entry'!X23=5,5,IF('Data Entry'!X23=6,6,""))))))</f>
        <v/>
      </c>
    </row>
    <row r="24" spans="1:24" x14ac:dyDescent="0.25">
      <c r="A24" s="21">
        <f>'Data Entry'!A24</f>
        <v>0</v>
      </c>
      <c r="B24" s="21" t="str">
        <f>IF('Data Entry'!B24=1,"Male",IF('Data Entry'!B24=2,"Female",IF('Data Entry'!B24=3,"Other","")))</f>
        <v/>
      </c>
      <c r="C24" s="21" t="str">
        <f>IF('Data Entry'!C24=0,"",'Data Entry'!C24)</f>
        <v/>
      </c>
      <c r="D24" s="21" t="str">
        <f>IF('Data Entry'!D24=0,"",'Data Entry'!D24)</f>
        <v/>
      </c>
      <c r="E24" s="21" t="str">
        <f>IF('Data Entry'!E24=1,"University",IF('Data Entry'!E24=2,"College",IF('Data Entry'!E24=3,"High School",IF('Data Entry'!E24=4,"Primary School",IF('Data Entry'!E24=5,"No formal education",IF('Data Entry'!E24=6,"Other",""))))))</f>
        <v/>
      </c>
      <c r="F24" s="21" t="str">
        <f>IF('Data Entry'!F24=1,"1",IF('Data Entry'!F24=2,"2",IF('Data Entry'!F24=3,"3",IF('Data Entry'!F24=4,"4",IF('Data Entry'!F24=5,"5","")))))</f>
        <v/>
      </c>
      <c r="G24" s="21" t="str">
        <f>IF('Data Entry'!G24=1,"Item 1",IF('Data Entry'!G24=2,"Item 2",IF('Data Entry'!G24=3,"Item 3",IF('Data Entry'!G24=4,"Item 4",""))))</f>
        <v/>
      </c>
      <c r="H24" s="21" t="str">
        <f>IF('Data Entry'!H24=1,"75%-100%",IF('Data Entry'!H24=2,"51%-74%",IF('Data Entry'!H24=3,"Up to 50%","")))</f>
        <v/>
      </c>
      <c r="I24" s="22" t="str">
        <f>IF('Data Entry'!I24=1,6,IF('Data Entry'!I24=2,5,IF('Data Entry'!I24=3,4,IF('Data Entry'!I24=4,3,IF('Data Entry'!I24=5,2,IF('Data Entry'!I24=6,1,""))))))</f>
        <v/>
      </c>
      <c r="J24" s="22" t="str">
        <f>IF('Data Entry'!J24=1,6,IF('Data Entry'!J24=2,5,IF('Data Entry'!J24=3,4,IF('Data Entry'!J24=4,3,IF('Data Entry'!J24=5,2,IF('Data Entry'!J24=6,1,""))))))</f>
        <v/>
      </c>
      <c r="K24" s="22" t="str">
        <f>IF('Data Entry'!K24=1,1,IF('Data Entry'!K24=2,2,IF('Data Entry'!K24=3,3,IF('Data Entry'!K24=4,4,IF('Data Entry'!K24=5,5,IF('Data Entry'!K24=6,6,""))))))</f>
        <v/>
      </c>
      <c r="L24" s="22" t="str">
        <f>IF('Data Entry'!L24=1,1,IF('Data Entry'!L24=2,2,IF('Data Entry'!L24=3,3,IF('Data Entry'!L24=4,4,IF('Data Entry'!L24=5,5,IF('Data Entry'!L24=6,6,""))))))</f>
        <v/>
      </c>
      <c r="M24" s="22" t="str">
        <f>IF('Data Entry'!M24=1,6,IF('Data Entry'!M24=2,5,IF('Data Entry'!M24=3,4,IF('Data Entry'!M24=4,3,IF('Data Entry'!M24=5,2,IF('Data Entry'!M24=6,1,""))))))</f>
        <v/>
      </c>
      <c r="N24" s="22" t="str">
        <f>IF('Data Entry'!N24=1,1,IF('Data Entry'!N24=2,2,IF('Data Entry'!N24=3,3,IF('Data Entry'!N24=4,4,IF('Data Entry'!N24=5,5,IF('Data Entry'!N24=6,6,""))))))</f>
        <v/>
      </c>
      <c r="O24" s="22" t="str">
        <f>IF('Data Entry'!O24=1,6,IF('Data Entry'!O24=2,5,IF('Data Entry'!O24=3,4,IF('Data Entry'!O24=4,3,IF('Data Entry'!O24=5,2,IF('Data Entry'!O24=6,1,""))))))</f>
        <v/>
      </c>
      <c r="P24" s="22" t="str">
        <f>IF('Data Entry'!P24=1,1,IF('Data Entry'!P24=2,2,IF('Data Entry'!P24=3,3,IF('Data Entry'!P24=4,4,IF('Data Entry'!P24=5,5,IF('Data Entry'!P24=6,6,""))))))</f>
        <v/>
      </c>
      <c r="Q24" s="23" t="str">
        <f>IF('Data Entry'!Q24=1,6,IF('Data Entry'!Q24=2,5,IF('Data Entry'!Q24=3,4,IF('Data Entry'!Q24=4,3,IF('Data Entry'!Q24=5,2,IF('Data Entry'!Q24=6,1,""))))))</f>
        <v/>
      </c>
      <c r="R24" s="23" t="str">
        <f>IF('Data Entry'!R24=1,6,IF('Data Entry'!R24=2,5,IF('Data Entry'!R24=3,4,IF('Data Entry'!R24=4,3,IF('Data Entry'!R24=5,2,IF('Data Entry'!R24=6,1,""))))))</f>
        <v/>
      </c>
      <c r="S24" s="23" t="str">
        <f>IF('Data Entry'!S24=1,1,IF('Data Entry'!S24=2,2,IF('Data Entry'!S24=3,3,IF('Data Entry'!S24=4,4,IF('Data Entry'!S24=5,5,IF('Data Entry'!S24=6,6,""))))))</f>
        <v/>
      </c>
      <c r="T24" s="23" t="str">
        <f>IF('Data Entry'!T24=1,1,IF('Data Entry'!T24=2,2,IF('Data Entry'!T24=3,3,IF('Data Entry'!T24=4,4,IF('Data Entry'!T24=5,5,IF('Data Entry'!T24=6,6,""))))))</f>
        <v/>
      </c>
      <c r="U24" s="23" t="str">
        <f>IF('Data Entry'!U24=1,6,IF('Data Entry'!U24=2,5,IF('Data Entry'!U24=3,4,IF('Data Entry'!U24=4,3,IF('Data Entry'!U24=5,2,IF('Data Entry'!U24=6,1,""))))))</f>
        <v/>
      </c>
      <c r="V24" s="23" t="str">
        <f>IF('Data Entry'!V24=1,1,IF('Data Entry'!V24=2,2,IF('Data Entry'!V24=3,3,IF('Data Entry'!V24=4,4,IF('Data Entry'!V24=5,5,IF('Data Entry'!V24=6,6,""))))))</f>
        <v/>
      </c>
      <c r="W24" s="23" t="str">
        <f>IF('Data Entry'!W24=1,6,IF('Data Entry'!W24=2,5,IF('Data Entry'!W24=3,4,IF('Data Entry'!W24=4,3,IF('Data Entry'!W24=5,2,IF('Data Entry'!W24=6,1,""))))))</f>
        <v/>
      </c>
      <c r="X24" s="23" t="str">
        <f>IF('Data Entry'!X24=1,1,IF('Data Entry'!X24=2,2,IF('Data Entry'!X24=3,3,IF('Data Entry'!X24=4,4,IF('Data Entry'!X24=5,5,IF('Data Entry'!X24=6,6,""))))))</f>
        <v/>
      </c>
    </row>
    <row r="25" spans="1:24" x14ac:dyDescent="0.25">
      <c r="A25" s="21">
        <f>'Data Entry'!A25</f>
        <v>0</v>
      </c>
      <c r="B25" s="21" t="str">
        <f>IF('Data Entry'!B25=1,"Male",IF('Data Entry'!B25=2,"Female",IF('Data Entry'!B25=3,"Other","")))</f>
        <v/>
      </c>
      <c r="C25" s="21" t="str">
        <f>IF('Data Entry'!C25=0,"",'Data Entry'!C25)</f>
        <v/>
      </c>
      <c r="D25" s="21" t="str">
        <f>IF('Data Entry'!D25=0,"",'Data Entry'!D25)</f>
        <v/>
      </c>
      <c r="E25" s="21" t="str">
        <f>IF('Data Entry'!E25=1,"University",IF('Data Entry'!E25=2,"College",IF('Data Entry'!E25=3,"High School",IF('Data Entry'!E25=4,"Primary School",IF('Data Entry'!E25=5,"No formal education",IF('Data Entry'!E25=6,"Other",""))))))</f>
        <v/>
      </c>
      <c r="F25" s="21" t="str">
        <f>IF('Data Entry'!F25=1,"1",IF('Data Entry'!F25=2,"2",IF('Data Entry'!F25=3,"3",IF('Data Entry'!F25=4,"4",IF('Data Entry'!F25=5,"5","")))))</f>
        <v/>
      </c>
      <c r="G25" s="21" t="str">
        <f>IF('Data Entry'!G25=1,"Item 1",IF('Data Entry'!G25=2,"Item 2",IF('Data Entry'!G25=3,"Item 3",IF('Data Entry'!G25=4,"Item 4",""))))</f>
        <v/>
      </c>
      <c r="H25" s="21" t="str">
        <f>IF('Data Entry'!H25=1,"75%-100%",IF('Data Entry'!H25=2,"51%-74%",IF('Data Entry'!H25=3,"Up to 50%","")))</f>
        <v/>
      </c>
      <c r="I25" s="22" t="str">
        <f>IF('Data Entry'!I25=1,6,IF('Data Entry'!I25=2,5,IF('Data Entry'!I25=3,4,IF('Data Entry'!I25=4,3,IF('Data Entry'!I25=5,2,IF('Data Entry'!I25=6,1,""))))))</f>
        <v/>
      </c>
      <c r="J25" s="22" t="str">
        <f>IF('Data Entry'!J25=1,6,IF('Data Entry'!J25=2,5,IF('Data Entry'!J25=3,4,IF('Data Entry'!J25=4,3,IF('Data Entry'!J25=5,2,IF('Data Entry'!J25=6,1,""))))))</f>
        <v/>
      </c>
      <c r="K25" s="22" t="str">
        <f>IF('Data Entry'!K25=1,1,IF('Data Entry'!K25=2,2,IF('Data Entry'!K25=3,3,IF('Data Entry'!K25=4,4,IF('Data Entry'!K25=5,5,IF('Data Entry'!K25=6,6,""))))))</f>
        <v/>
      </c>
      <c r="L25" s="22" t="str">
        <f>IF('Data Entry'!L25=1,1,IF('Data Entry'!L25=2,2,IF('Data Entry'!L25=3,3,IF('Data Entry'!L25=4,4,IF('Data Entry'!L25=5,5,IF('Data Entry'!L25=6,6,""))))))</f>
        <v/>
      </c>
      <c r="M25" s="22" t="str">
        <f>IF('Data Entry'!M25=1,6,IF('Data Entry'!M25=2,5,IF('Data Entry'!M25=3,4,IF('Data Entry'!M25=4,3,IF('Data Entry'!M25=5,2,IF('Data Entry'!M25=6,1,""))))))</f>
        <v/>
      </c>
      <c r="N25" s="22" t="str">
        <f>IF('Data Entry'!N25=1,1,IF('Data Entry'!N25=2,2,IF('Data Entry'!N25=3,3,IF('Data Entry'!N25=4,4,IF('Data Entry'!N25=5,5,IF('Data Entry'!N25=6,6,""))))))</f>
        <v/>
      </c>
      <c r="O25" s="22" t="str">
        <f>IF('Data Entry'!O25=1,6,IF('Data Entry'!O25=2,5,IF('Data Entry'!O25=3,4,IF('Data Entry'!O25=4,3,IF('Data Entry'!O25=5,2,IF('Data Entry'!O25=6,1,""))))))</f>
        <v/>
      </c>
      <c r="P25" s="22" t="str">
        <f>IF('Data Entry'!P25=1,1,IF('Data Entry'!P25=2,2,IF('Data Entry'!P25=3,3,IF('Data Entry'!P25=4,4,IF('Data Entry'!P25=5,5,IF('Data Entry'!P25=6,6,""))))))</f>
        <v/>
      </c>
      <c r="Q25" s="23" t="str">
        <f>IF('Data Entry'!Q25=1,6,IF('Data Entry'!Q25=2,5,IF('Data Entry'!Q25=3,4,IF('Data Entry'!Q25=4,3,IF('Data Entry'!Q25=5,2,IF('Data Entry'!Q25=6,1,""))))))</f>
        <v/>
      </c>
      <c r="R25" s="23" t="str">
        <f>IF('Data Entry'!R25=1,6,IF('Data Entry'!R25=2,5,IF('Data Entry'!R25=3,4,IF('Data Entry'!R25=4,3,IF('Data Entry'!R25=5,2,IF('Data Entry'!R25=6,1,""))))))</f>
        <v/>
      </c>
      <c r="S25" s="23" t="str">
        <f>IF('Data Entry'!S25=1,1,IF('Data Entry'!S25=2,2,IF('Data Entry'!S25=3,3,IF('Data Entry'!S25=4,4,IF('Data Entry'!S25=5,5,IF('Data Entry'!S25=6,6,""))))))</f>
        <v/>
      </c>
      <c r="T25" s="23" t="str">
        <f>IF('Data Entry'!T25=1,1,IF('Data Entry'!T25=2,2,IF('Data Entry'!T25=3,3,IF('Data Entry'!T25=4,4,IF('Data Entry'!T25=5,5,IF('Data Entry'!T25=6,6,""))))))</f>
        <v/>
      </c>
      <c r="U25" s="23" t="str">
        <f>IF('Data Entry'!U25=1,6,IF('Data Entry'!U25=2,5,IF('Data Entry'!U25=3,4,IF('Data Entry'!U25=4,3,IF('Data Entry'!U25=5,2,IF('Data Entry'!U25=6,1,""))))))</f>
        <v/>
      </c>
      <c r="V25" s="23" t="str">
        <f>IF('Data Entry'!V25=1,1,IF('Data Entry'!V25=2,2,IF('Data Entry'!V25=3,3,IF('Data Entry'!V25=4,4,IF('Data Entry'!V25=5,5,IF('Data Entry'!V25=6,6,""))))))</f>
        <v/>
      </c>
      <c r="W25" s="23" t="str">
        <f>IF('Data Entry'!W25=1,6,IF('Data Entry'!W25=2,5,IF('Data Entry'!W25=3,4,IF('Data Entry'!W25=4,3,IF('Data Entry'!W25=5,2,IF('Data Entry'!W25=6,1,""))))))</f>
        <v/>
      </c>
      <c r="X25" s="23" t="str">
        <f>IF('Data Entry'!X25=1,1,IF('Data Entry'!X25=2,2,IF('Data Entry'!X25=3,3,IF('Data Entry'!X25=4,4,IF('Data Entry'!X25=5,5,IF('Data Entry'!X25=6,6,""))))))</f>
        <v/>
      </c>
    </row>
    <row r="26" spans="1:24" x14ac:dyDescent="0.25">
      <c r="A26" s="21">
        <f>'Data Entry'!A26</f>
        <v>0</v>
      </c>
      <c r="B26" s="21" t="str">
        <f>IF('Data Entry'!B26=1,"Male",IF('Data Entry'!B26=2,"Female",IF('Data Entry'!B26=3,"Other","")))</f>
        <v/>
      </c>
      <c r="C26" s="21" t="str">
        <f>IF('Data Entry'!C26=0,"",'Data Entry'!C26)</f>
        <v/>
      </c>
      <c r="D26" s="21" t="str">
        <f>IF('Data Entry'!D26=0,"",'Data Entry'!D26)</f>
        <v/>
      </c>
      <c r="E26" s="21" t="str">
        <f>IF('Data Entry'!E26=1,"University",IF('Data Entry'!E26=2,"College",IF('Data Entry'!E26=3,"High School",IF('Data Entry'!E26=4,"Primary School",IF('Data Entry'!E26=5,"No formal education",IF('Data Entry'!E26=6,"Other",""))))))</f>
        <v/>
      </c>
      <c r="F26" s="21" t="str">
        <f>IF('Data Entry'!F26=1,"1",IF('Data Entry'!F26=2,"2",IF('Data Entry'!F26=3,"3",IF('Data Entry'!F26=4,"4",IF('Data Entry'!F26=5,"5","")))))</f>
        <v/>
      </c>
      <c r="G26" s="21" t="str">
        <f>IF('Data Entry'!G26=1,"Item 1",IF('Data Entry'!G26=2,"Item 2",IF('Data Entry'!G26=3,"Item 3",IF('Data Entry'!G26=4,"Item 4",""))))</f>
        <v/>
      </c>
      <c r="H26" s="21" t="str">
        <f>IF('Data Entry'!H26=1,"75%-100%",IF('Data Entry'!H26=2,"51%-74%",IF('Data Entry'!H26=3,"Up to 50%","")))</f>
        <v/>
      </c>
      <c r="I26" s="22" t="str">
        <f>IF('Data Entry'!I26=1,6,IF('Data Entry'!I26=2,5,IF('Data Entry'!I26=3,4,IF('Data Entry'!I26=4,3,IF('Data Entry'!I26=5,2,IF('Data Entry'!I26=6,1,""))))))</f>
        <v/>
      </c>
      <c r="J26" s="22" t="str">
        <f>IF('Data Entry'!J26=1,6,IF('Data Entry'!J26=2,5,IF('Data Entry'!J26=3,4,IF('Data Entry'!J26=4,3,IF('Data Entry'!J26=5,2,IF('Data Entry'!J26=6,1,""))))))</f>
        <v/>
      </c>
      <c r="K26" s="22" t="str">
        <f>IF('Data Entry'!K26=1,1,IF('Data Entry'!K26=2,2,IF('Data Entry'!K26=3,3,IF('Data Entry'!K26=4,4,IF('Data Entry'!K26=5,5,IF('Data Entry'!K26=6,6,""))))))</f>
        <v/>
      </c>
      <c r="L26" s="22" t="str">
        <f>IF('Data Entry'!L26=1,1,IF('Data Entry'!L26=2,2,IF('Data Entry'!L26=3,3,IF('Data Entry'!L26=4,4,IF('Data Entry'!L26=5,5,IF('Data Entry'!L26=6,6,""))))))</f>
        <v/>
      </c>
      <c r="M26" s="22" t="str">
        <f>IF('Data Entry'!M26=1,6,IF('Data Entry'!M26=2,5,IF('Data Entry'!M26=3,4,IF('Data Entry'!M26=4,3,IF('Data Entry'!M26=5,2,IF('Data Entry'!M26=6,1,""))))))</f>
        <v/>
      </c>
      <c r="N26" s="22" t="str">
        <f>IF('Data Entry'!N26=1,1,IF('Data Entry'!N26=2,2,IF('Data Entry'!N26=3,3,IF('Data Entry'!N26=4,4,IF('Data Entry'!N26=5,5,IF('Data Entry'!N26=6,6,""))))))</f>
        <v/>
      </c>
      <c r="O26" s="22" t="str">
        <f>IF('Data Entry'!O26=1,6,IF('Data Entry'!O26=2,5,IF('Data Entry'!O26=3,4,IF('Data Entry'!O26=4,3,IF('Data Entry'!O26=5,2,IF('Data Entry'!O26=6,1,""))))))</f>
        <v/>
      </c>
      <c r="P26" s="22" t="str">
        <f>IF('Data Entry'!P26=1,1,IF('Data Entry'!P26=2,2,IF('Data Entry'!P26=3,3,IF('Data Entry'!P26=4,4,IF('Data Entry'!P26=5,5,IF('Data Entry'!P26=6,6,""))))))</f>
        <v/>
      </c>
      <c r="Q26" s="23" t="str">
        <f>IF('Data Entry'!Q26=1,6,IF('Data Entry'!Q26=2,5,IF('Data Entry'!Q26=3,4,IF('Data Entry'!Q26=4,3,IF('Data Entry'!Q26=5,2,IF('Data Entry'!Q26=6,1,""))))))</f>
        <v/>
      </c>
      <c r="R26" s="23" t="str">
        <f>IF('Data Entry'!R26=1,6,IF('Data Entry'!R26=2,5,IF('Data Entry'!R26=3,4,IF('Data Entry'!R26=4,3,IF('Data Entry'!R26=5,2,IF('Data Entry'!R26=6,1,""))))))</f>
        <v/>
      </c>
      <c r="S26" s="23" t="str">
        <f>IF('Data Entry'!S26=1,1,IF('Data Entry'!S26=2,2,IF('Data Entry'!S26=3,3,IF('Data Entry'!S26=4,4,IF('Data Entry'!S26=5,5,IF('Data Entry'!S26=6,6,""))))))</f>
        <v/>
      </c>
      <c r="T26" s="23" t="str">
        <f>IF('Data Entry'!T26=1,1,IF('Data Entry'!T26=2,2,IF('Data Entry'!T26=3,3,IF('Data Entry'!T26=4,4,IF('Data Entry'!T26=5,5,IF('Data Entry'!T26=6,6,""))))))</f>
        <v/>
      </c>
      <c r="U26" s="23" t="str">
        <f>IF('Data Entry'!U26=1,6,IF('Data Entry'!U26=2,5,IF('Data Entry'!U26=3,4,IF('Data Entry'!U26=4,3,IF('Data Entry'!U26=5,2,IF('Data Entry'!U26=6,1,""))))))</f>
        <v/>
      </c>
      <c r="V26" s="23" t="str">
        <f>IF('Data Entry'!V26=1,1,IF('Data Entry'!V26=2,2,IF('Data Entry'!V26=3,3,IF('Data Entry'!V26=4,4,IF('Data Entry'!V26=5,5,IF('Data Entry'!V26=6,6,""))))))</f>
        <v/>
      </c>
      <c r="W26" s="23" t="str">
        <f>IF('Data Entry'!W26=1,6,IF('Data Entry'!W26=2,5,IF('Data Entry'!W26=3,4,IF('Data Entry'!W26=4,3,IF('Data Entry'!W26=5,2,IF('Data Entry'!W26=6,1,""))))))</f>
        <v/>
      </c>
      <c r="X26" s="23" t="str">
        <f>IF('Data Entry'!X26=1,1,IF('Data Entry'!X26=2,2,IF('Data Entry'!X26=3,3,IF('Data Entry'!X26=4,4,IF('Data Entry'!X26=5,5,IF('Data Entry'!X26=6,6,""))))))</f>
        <v/>
      </c>
    </row>
    <row r="27" spans="1:24" x14ac:dyDescent="0.25">
      <c r="A27" s="21">
        <f>'Data Entry'!A27</f>
        <v>0</v>
      </c>
      <c r="B27" s="21" t="str">
        <f>IF('Data Entry'!B27=1,"Male",IF('Data Entry'!B27=2,"Female",IF('Data Entry'!B27=3,"Other","")))</f>
        <v/>
      </c>
      <c r="C27" s="21" t="str">
        <f>IF('Data Entry'!C27=0,"",'Data Entry'!C27)</f>
        <v/>
      </c>
      <c r="D27" s="21" t="str">
        <f>IF('Data Entry'!D27=0,"",'Data Entry'!D27)</f>
        <v/>
      </c>
      <c r="E27" s="21" t="str">
        <f>IF('Data Entry'!E27=1,"University",IF('Data Entry'!E27=2,"College",IF('Data Entry'!E27=3,"High School",IF('Data Entry'!E27=4,"Primary School",IF('Data Entry'!E27=5,"No formal education",IF('Data Entry'!E27=6,"Other",""))))))</f>
        <v/>
      </c>
      <c r="F27" s="21" t="str">
        <f>IF('Data Entry'!F27=1,"1",IF('Data Entry'!F27=2,"2",IF('Data Entry'!F27=3,"3",IF('Data Entry'!F27=4,"4",IF('Data Entry'!F27=5,"5","")))))</f>
        <v/>
      </c>
      <c r="G27" s="21" t="str">
        <f>IF('Data Entry'!G27=1,"Item 1",IF('Data Entry'!G27=2,"Item 2",IF('Data Entry'!G27=3,"Item 3",IF('Data Entry'!G27=4,"Item 4",""))))</f>
        <v/>
      </c>
      <c r="H27" s="21" t="str">
        <f>IF('Data Entry'!H27=1,"75%-100%",IF('Data Entry'!H27=2,"51%-74%",IF('Data Entry'!H27=3,"Up to 50%","")))</f>
        <v/>
      </c>
      <c r="I27" s="22" t="str">
        <f>IF('Data Entry'!I27=1,6,IF('Data Entry'!I27=2,5,IF('Data Entry'!I27=3,4,IF('Data Entry'!I27=4,3,IF('Data Entry'!I27=5,2,IF('Data Entry'!I27=6,1,""))))))</f>
        <v/>
      </c>
      <c r="J27" s="22" t="str">
        <f>IF('Data Entry'!J27=1,6,IF('Data Entry'!J27=2,5,IF('Data Entry'!J27=3,4,IF('Data Entry'!J27=4,3,IF('Data Entry'!J27=5,2,IF('Data Entry'!J27=6,1,""))))))</f>
        <v/>
      </c>
      <c r="K27" s="22" t="str">
        <f>IF('Data Entry'!K27=1,1,IF('Data Entry'!K27=2,2,IF('Data Entry'!K27=3,3,IF('Data Entry'!K27=4,4,IF('Data Entry'!K27=5,5,IF('Data Entry'!K27=6,6,""))))))</f>
        <v/>
      </c>
      <c r="L27" s="22" t="str">
        <f>IF('Data Entry'!L27=1,1,IF('Data Entry'!L27=2,2,IF('Data Entry'!L27=3,3,IF('Data Entry'!L27=4,4,IF('Data Entry'!L27=5,5,IF('Data Entry'!L27=6,6,""))))))</f>
        <v/>
      </c>
      <c r="M27" s="22" t="str">
        <f>IF('Data Entry'!M27=1,6,IF('Data Entry'!M27=2,5,IF('Data Entry'!M27=3,4,IF('Data Entry'!M27=4,3,IF('Data Entry'!M27=5,2,IF('Data Entry'!M27=6,1,""))))))</f>
        <v/>
      </c>
      <c r="N27" s="22" t="str">
        <f>IF('Data Entry'!N27=1,1,IF('Data Entry'!N27=2,2,IF('Data Entry'!N27=3,3,IF('Data Entry'!N27=4,4,IF('Data Entry'!N27=5,5,IF('Data Entry'!N27=6,6,""))))))</f>
        <v/>
      </c>
      <c r="O27" s="22" t="str">
        <f>IF('Data Entry'!O27=1,6,IF('Data Entry'!O27=2,5,IF('Data Entry'!O27=3,4,IF('Data Entry'!O27=4,3,IF('Data Entry'!O27=5,2,IF('Data Entry'!O27=6,1,""))))))</f>
        <v/>
      </c>
      <c r="P27" s="22" t="str">
        <f>IF('Data Entry'!P27=1,1,IF('Data Entry'!P27=2,2,IF('Data Entry'!P27=3,3,IF('Data Entry'!P27=4,4,IF('Data Entry'!P27=5,5,IF('Data Entry'!P27=6,6,""))))))</f>
        <v/>
      </c>
      <c r="Q27" s="23" t="str">
        <f>IF('Data Entry'!Q27=1,6,IF('Data Entry'!Q27=2,5,IF('Data Entry'!Q27=3,4,IF('Data Entry'!Q27=4,3,IF('Data Entry'!Q27=5,2,IF('Data Entry'!Q27=6,1,""))))))</f>
        <v/>
      </c>
      <c r="R27" s="23" t="str">
        <f>IF('Data Entry'!R27=1,6,IF('Data Entry'!R27=2,5,IF('Data Entry'!R27=3,4,IF('Data Entry'!R27=4,3,IF('Data Entry'!R27=5,2,IF('Data Entry'!R27=6,1,""))))))</f>
        <v/>
      </c>
      <c r="S27" s="23" t="str">
        <f>IF('Data Entry'!S27=1,1,IF('Data Entry'!S27=2,2,IF('Data Entry'!S27=3,3,IF('Data Entry'!S27=4,4,IF('Data Entry'!S27=5,5,IF('Data Entry'!S27=6,6,""))))))</f>
        <v/>
      </c>
      <c r="T27" s="23" t="str">
        <f>IF('Data Entry'!T27=1,1,IF('Data Entry'!T27=2,2,IF('Data Entry'!T27=3,3,IF('Data Entry'!T27=4,4,IF('Data Entry'!T27=5,5,IF('Data Entry'!T27=6,6,""))))))</f>
        <v/>
      </c>
      <c r="U27" s="23" t="str">
        <f>IF('Data Entry'!U27=1,6,IF('Data Entry'!U27=2,5,IF('Data Entry'!U27=3,4,IF('Data Entry'!U27=4,3,IF('Data Entry'!U27=5,2,IF('Data Entry'!U27=6,1,""))))))</f>
        <v/>
      </c>
      <c r="V27" s="23" t="str">
        <f>IF('Data Entry'!V27=1,1,IF('Data Entry'!V27=2,2,IF('Data Entry'!V27=3,3,IF('Data Entry'!V27=4,4,IF('Data Entry'!V27=5,5,IF('Data Entry'!V27=6,6,""))))))</f>
        <v/>
      </c>
      <c r="W27" s="23" t="str">
        <f>IF('Data Entry'!W27=1,6,IF('Data Entry'!W27=2,5,IF('Data Entry'!W27=3,4,IF('Data Entry'!W27=4,3,IF('Data Entry'!W27=5,2,IF('Data Entry'!W27=6,1,""))))))</f>
        <v/>
      </c>
      <c r="X27" s="23" t="str">
        <f>IF('Data Entry'!X27=1,1,IF('Data Entry'!X27=2,2,IF('Data Entry'!X27=3,3,IF('Data Entry'!X27=4,4,IF('Data Entry'!X27=5,5,IF('Data Entry'!X27=6,6,""))))))</f>
        <v/>
      </c>
    </row>
    <row r="28" spans="1:24" x14ac:dyDescent="0.25">
      <c r="A28" s="21">
        <f>'Data Entry'!A28</f>
        <v>0</v>
      </c>
      <c r="B28" s="21" t="str">
        <f>IF('Data Entry'!B28=1,"Male",IF('Data Entry'!B28=2,"Female",IF('Data Entry'!B28=3,"Other","")))</f>
        <v/>
      </c>
      <c r="C28" s="21" t="str">
        <f>IF('Data Entry'!C28=0,"",'Data Entry'!C28)</f>
        <v/>
      </c>
      <c r="D28" s="21" t="str">
        <f>IF('Data Entry'!D28=0,"",'Data Entry'!D28)</f>
        <v/>
      </c>
      <c r="E28" s="21" t="str">
        <f>IF('Data Entry'!E28=1,"University",IF('Data Entry'!E28=2,"College",IF('Data Entry'!E28=3,"High School",IF('Data Entry'!E28=4,"Primary School",IF('Data Entry'!E28=5,"No formal education",IF('Data Entry'!E28=6,"Other",""))))))</f>
        <v/>
      </c>
      <c r="F28" s="21" t="str">
        <f>IF('Data Entry'!F28=1,"1",IF('Data Entry'!F28=2,"2",IF('Data Entry'!F28=3,"3",IF('Data Entry'!F28=4,"4",IF('Data Entry'!F28=5,"5","")))))</f>
        <v/>
      </c>
      <c r="G28" s="21" t="str">
        <f>IF('Data Entry'!G28=1,"Item 1",IF('Data Entry'!G28=2,"Item 2",IF('Data Entry'!G28=3,"Item 3",IF('Data Entry'!G28=4,"Item 4",""))))</f>
        <v/>
      </c>
      <c r="H28" s="21" t="str">
        <f>IF('Data Entry'!H28=1,"75%-100%",IF('Data Entry'!H28=2,"51%-74%",IF('Data Entry'!H28=3,"Up to 50%","")))</f>
        <v/>
      </c>
      <c r="I28" s="22" t="str">
        <f>IF('Data Entry'!I28=1,6,IF('Data Entry'!I28=2,5,IF('Data Entry'!I28=3,4,IF('Data Entry'!I28=4,3,IF('Data Entry'!I28=5,2,IF('Data Entry'!I28=6,1,""))))))</f>
        <v/>
      </c>
      <c r="J28" s="22" t="str">
        <f>IF('Data Entry'!J28=1,6,IF('Data Entry'!J28=2,5,IF('Data Entry'!J28=3,4,IF('Data Entry'!J28=4,3,IF('Data Entry'!J28=5,2,IF('Data Entry'!J28=6,1,""))))))</f>
        <v/>
      </c>
      <c r="K28" s="22" t="str">
        <f>IF('Data Entry'!K28=1,1,IF('Data Entry'!K28=2,2,IF('Data Entry'!K28=3,3,IF('Data Entry'!K28=4,4,IF('Data Entry'!K28=5,5,IF('Data Entry'!K28=6,6,""))))))</f>
        <v/>
      </c>
      <c r="L28" s="22" t="str">
        <f>IF('Data Entry'!L28=1,1,IF('Data Entry'!L28=2,2,IF('Data Entry'!L28=3,3,IF('Data Entry'!L28=4,4,IF('Data Entry'!L28=5,5,IF('Data Entry'!L28=6,6,""))))))</f>
        <v/>
      </c>
      <c r="M28" s="22" t="str">
        <f>IF('Data Entry'!M28=1,6,IF('Data Entry'!M28=2,5,IF('Data Entry'!M28=3,4,IF('Data Entry'!M28=4,3,IF('Data Entry'!M28=5,2,IF('Data Entry'!M28=6,1,""))))))</f>
        <v/>
      </c>
      <c r="N28" s="22" t="str">
        <f>IF('Data Entry'!N28=1,1,IF('Data Entry'!N28=2,2,IF('Data Entry'!N28=3,3,IF('Data Entry'!N28=4,4,IF('Data Entry'!N28=5,5,IF('Data Entry'!N28=6,6,""))))))</f>
        <v/>
      </c>
      <c r="O28" s="22" t="str">
        <f>IF('Data Entry'!O28=1,6,IF('Data Entry'!O28=2,5,IF('Data Entry'!O28=3,4,IF('Data Entry'!O28=4,3,IF('Data Entry'!O28=5,2,IF('Data Entry'!O28=6,1,""))))))</f>
        <v/>
      </c>
      <c r="P28" s="22" t="str">
        <f>IF('Data Entry'!P28=1,1,IF('Data Entry'!P28=2,2,IF('Data Entry'!P28=3,3,IF('Data Entry'!P28=4,4,IF('Data Entry'!P28=5,5,IF('Data Entry'!P28=6,6,""))))))</f>
        <v/>
      </c>
      <c r="Q28" s="23" t="str">
        <f>IF('Data Entry'!Q28=1,6,IF('Data Entry'!Q28=2,5,IF('Data Entry'!Q28=3,4,IF('Data Entry'!Q28=4,3,IF('Data Entry'!Q28=5,2,IF('Data Entry'!Q28=6,1,""))))))</f>
        <v/>
      </c>
      <c r="R28" s="23" t="str">
        <f>IF('Data Entry'!R28=1,6,IF('Data Entry'!R28=2,5,IF('Data Entry'!R28=3,4,IF('Data Entry'!R28=4,3,IF('Data Entry'!R28=5,2,IF('Data Entry'!R28=6,1,""))))))</f>
        <v/>
      </c>
      <c r="S28" s="23" t="str">
        <f>IF('Data Entry'!S28=1,1,IF('Data Entry'!S28=2,2,IF('Data Entry'!S28=3,3,IF('Data Entry'!S28=4,4,IF('Data Entry'!S28=5,5,IF('Data Entry'!S28=6,6,""))))))</f>
        <v/>
      </c>
      <c r="T28" s="23" t="str">
        <f>IF('Data Entry'!T28=1,1,IF('Data Entry'!T28=2,2,IF('Data Entry'!T28=3,3,IF('Data Entry'!T28=4,4,IF('Data Entry'!T28=5,5,IF('Data Entry'!T28=6,6,""))))))</f>
        <v/>
      </c>
      <c r="U28" s="23" t="str">
        <f>IF('Data Entry'!U28=1,6,IF('Data Entry'!U28=2,5,IF('Data Entry'!U28=3,4,IF('Data Entry'!U28=4,3,IF('Data Entry'!U28=5,2,IF('Data Entry'!U28=6,1,""))))))</f>
        <v/>
      </c>
      <c r="V28" s="23" t="str">
        <f>IF('Data Entry'!V28=1,1,IF('Data Entry'!V28=2,2,IF('Data Entry'!V28=3,3,IF('Data Entry'!V28=4,4,IF('Data Entry'!V28=5,5,IF('Data Entry'!V28=6,6,""))))))</f>
        <v/>
      </c>
      <c r="W28" s="23" t="str">
        <f>IF('Data Entry'!W28=1,6,IF('Data Entry'!W28=2,5,IF('Data Entry'!W28=3,4,IF('Data Entry'!W28=4,3,IF('Data Entry'!W28=5,2,IF('Data Entry'!W28=6,1,""))))))</f>
        <v/>
      </c>
      <c r="X28" s="23" t="str">
        <f>IF('Data Entry'!X28=1,1,IF('Data Entry'!X28=2,2,IF('Data Entry'!X28=3,3,IF('Data Entry'!X28=4,4,IF('Data Entry'!X28=5,5,IF('Data Entry'!X28=6,6,""))))))</f>
        <v/>
      </c>
    </row>
    <row r="29" spans="1:24" x14ac:dyDescent="0.25">
      <c r="A29" s="21">
        <f>'Data Entry'!A29</f>
        <v>0</v>
      </c>
      <c r="B29" s="21" t="str">
        <f>IF('Data Entry'!B29=1,"Male",IF('Data Entry'!B29=2,"Female",IF('Data Entry'!B29=3,"Other","")))</f>
        <v/>
      </c>
      <c r="C29" s="21" t="str">
        <f>IF('Data Entry'!C29=0,"",'Data Entry'!C29)</f>
        <v/>
      </c>
      <c r="D29" s="21" t="str">
        <f>IF('Data Entry'!D29=0,"",'Data Entry'!D29)</f>
        <v/>
      </c>
      <c r="E29" s="21" t="str">
        <f>IF('Data Entry'!E29=1,"University",IF('Data Entry'!E29=2,"College",IF('Data Entry'!E29=3,"High School",IF('Data Entry'!E29=4,"Primary School",IF('Data Entry'!E29=5,"No formal education",IF('Data Entry'!E29=6,"Other",""))))))</f>
        <v/>
      </c>
      <c r="F29" s="21" t="str">
        <f>IF('Data Entry'!F29=1,"1",IF('Data Entry'!F29=2,"2",IF('Data Entry'!F29=3,"3",IF('Data Entry'!F29=4,"4",IF('Data Entry'!F29=5,"5","")))))</f>
        <v/>
      </c>
      <c r="G29" s="21" t="str">
        <f>IF('Data Entry'!G29=1,"Item 1",IF('Data Entry'!G29=2,"Item 2",IF('Data Entry'!G29=3,"Item 3",IF('Data Entry'!G29=4,"Item 4",""))))</f>
        <v/>
      </c>
      <c r="H29" s="21" t="str">
        <f>IF('Data Entry'!H29=1,"75%-100%",IF('Data Entry'!H29=2,"51%-74%",IF('Data Entry'!H29=3,"Up to 50%","")))</f>
        <v/>
      </c>
      <c r="I29" s="22" t="str">
        <f>IF('Data Entry'!I29=1,6,IF('Data Entry'!I29=2,5,IF('Data Entry'!I29=3,4,IF('Data Entry'!I29=4,3,IF('Data Entry'!I29=5,2,IF('Data Entry'!I29=6,1,""))))))</f>
        <v/>
      </c>
      <c r="J29" s="22" t="str">
        <f>IF('Data Entry'!J29=1,6,IF('Data Entry'!J29=2,5,IF('Data Entry'!J29=3,4,IF('Data Entry'!J29=4,3,IF('Data Entry'!J29=5,2,IF('Data Entry'!J29=6,1,""))))))</f>
        <v/>
      </c>
      <c r="K29" s="22" t="str">
        <f>IF('Data Entry'!K29=1,1,IF('Data Entry'!K29=2,2,IF('Data Entry'!K29=3,3,IF('Data Entry'!K29=4,4,IF('Data Entry'!K29=5,5,IF('Data Entry'!K29=6,6,""))))))</f>
        <v/>
      </c>
      <c r="L29" s="22" t="str">
        <f>IF('Data Entry'!L29=1,1,IF('Data Entry'!L29=2,2,IF('Data Entry'!L29=3,3,IF('Data Entry'!L29=4,4,IF('Data Entry'!L29=5,5,IF('Data Entry'!L29=6,6,""))))))</f>
        <v/>
      </c>
      <c r="M29" s="22" t="str">
        <f>IF('Data Entry'!M29=1,6,IF('Data Entry'!M29=2,5,IF('Data Entry'!M29=3,4,IF('Data Entry'!M29=4,3,IF('Data Entry'!M29=5,2,IF('Data Entry'!M29=6,1,""))))))</f>
        <v/>
      </c>
      <c r="N29" s="22" t="str">
        <f>IF('Data Entry'!N29=1,1,IF('Data Entry'!N29=2,2,IF('Data Entry'!N29=3,3,IF('Data Entry'!N29=4,4,IF('Data Entry'!N29=5,5,IF('Data Entry'!N29=6,6,""))))))</f>
        <v/>
      </c>
      <c r="O29" s="22" t="str">
        <f>IF('Data Entry'!O29=1,6,IF('Data Entry'!O29=2,5,IF('Data Entry'!O29=3,4,IF('Data Entry'!O29=4,3,IF('Data Entry'!O29=5,2,IF('Data Entry'!O29=6,1,""))))))</f>
        <v/>
      </c>
      <c r="P29" s="22" t="str">
        <f>IF('Data Entry'!P29=1,1,IF('Data Entry'!P29=2,2,IF('Data Entry'!P29=3,3,IF('Data Entry'!P29=4,4,IF('Data Entry'!P29=5,5,IF('Data Entry'!P29=6,6,""))))))</f>
        <v/>
      </c>
      <c r="Q29" s="23" t="str">
        <f>IF('Data Entry'!Q29=1,6,IF('Data Entry'!Q29=2,5,IF('Data Entry'!Q29=3,4,IF('Data Entry'!Q29=4,3,IF('Data Entry'!Q29=5,2,IF('Data Entry'!Q29=6,1,""))))))</f>
        <v/>
      </c>
      <c r="R29" s="23" t="str">
        <f>IF('Data Entry'!R29=1,6,IF('Data Entry'!R29=2,5,IF('Data Entry'!R29=3,4,IF('Data Entry'!R29=4,3,IF('Data Entry'!R29=5,2,IF('Data Entry'!R29=6,1,""))))))</f>
        <v/>
      </c>
      <c r="S29" s="23" t="str">
        <f>IF('Data Entry'!S29=1,1,IF('Data Entry'!S29=2,2,IF('Data Entry'!S29=3,3,IF('Data Entry'!S29=4,4,IF('Data Entry'!S29=5,5,IF('Data Entry'!S29=6,6,""))))))</f>
        <v/>
      </c>
      <c r="T29" s="23" t="str">
        <f>IF('Data Entry'!T29=1,1,IF('Data Entry'!T29=2,2,IF('Data Entry'!T29=3,3,IF('Data Entry'!T29=4,4,IF('Data Entry'!T29=5,5,IF('Data Entry'!T29=6,6,""))))))</f>
        <v/>
      </c>
      <c r="U29" s="23" t="str">
        <f>IF('Data Entry'!U29=1,6,IF('Data Entry'!U29=2,5,IF('Data Entry'!U29=3,4,IF('Data Entry'!U29=4,3,IF('Data Entry'!U29=5,2,IF('Data Entry'!U29=6,1,""))))))</f>
        <v/>
      </c>
      <c r="V29" s="23" t="str">
        <f>IF('Data Entry'!V29=1,1,IF('Data Entry'!V29=2,2,IF('Data Entry'!V29=3,3,IF('Data Entry'!V29=4,4,IF('Data Entry'!V29=5,5,IF('Data Entry'!V29=6,6,""))))))</f>
        <v/>
      </c>
      <c r="W29" s="23" t="str">
        <f>IF('Data Entry'!W29=1,6,IF('Data Entry'!W29=2,5,IF('Data Entry'!W29=3,4,IF('Data Entry'!W29=4,3,IF('Data Entry'!W29=5,2,IF('Data Entry'!W29=6,1,""))))))</f>
        <v/>
      </c>
      <c r="X29" s="23" t="str">
        <f>IF('Data Entry'!X29=1,1,IF('Data Entry'!X29=2,2,IF('Data Entry'!X29=3,3,IF('Data Entry'!X29=4,4,IF('Data Entry'!X29=5,5,IF('Data Entry'!X29=6,6,""))))))</f>
        <v/>
      </c>
    </row>
    <row r="30" spans="1:24" x14ac:dyDescent="0.25">
      <c r="A30" s="21">
        <f>'Data Entry'!A30</f>
        <v>0</v>
      </c>
      <c r="B30" s="21" t="str">
        <f>IF('Data Entry'!B30=1,"Male",IF('Data Entry'!B30=2,"Female",IF('Data Entry'!B30=3,"Other","")))</f>
        <v/>
      </c>
      <c r="C30" s="21" t="str">
        <f>IF('Data Entry'!C30=0,"",'Data Entry'!C30)</f>
        <v/>
      </c>
      <c r="D30" s="21" t="str">
        <f>IF('Data Entry'!D30=0,"",'Data Entry'!D30)</f>
        <v/>
      </c>
      <c r="E30" s="21" t="str">
        <f>IF('Data Entry'!E30=1,"University",IF('Data Entry'!E30=2,"College",IF('Data Entry'!E30=3,"High School",IF('Data Entry'!E30=4,"Primary School",IF('Data Entry'!E30=5,"No formal education",IF('Data Entry'!E30=6,"Other",""))))))</f>
        <v/>
      </c>
      <c r="F30" s="21" t="str">
        <f>IF('Data Entry'!F30=1,"1",IF('Data Entry'!F30=2,"2",IF('Data Entry'!F30=3,"3",IF('Data Entry'!F30=4,"4",IF('Data Entry'!F30=5,"5","")))))</f>
        <v/>
      </c>
      <c r="G30" s="21" t="str">
        <f>IF('Data Entry'!G30=1,"Item 1",IF('Data Entry'!G30=2,"Item 2",IF('Data Entry'!G30=3,"Item 3",IF('Data Entry'!G30=4,"Item 4",""))))</f>
        <v/>
      </c>
      <c r="H30" s="21" t="str">
        <f>IF('Data Entry'!H30=1,"75%-100%",IF('Data Entry'!H30=2,"51%-74%",IF('Data Entry'!H30=3,"Up to 50%","")))</f>
        <v/>
      </c>
      <c r="I30" s="22" t="str">
        <f>IF('Data Entry'!I30=1,6,IF('Data Entry'!I30=2,5,IF('Data Entry'!I30=3,4,IF('Data Entry'!I30=4,3,IF('Data Entry'!I30=5,2,IF('Data Entry'!I30=6,1,""))))))</f>
        <v/>
      </c>
      <c r="J30" s="22" t="str">
        <f>IF('Data Entry'!J30=1,6,IF('Data Entry'!J30=2,5,IF('Data Entry'!J30=3,4,IF('Data Entry'!J30=4,3,IF('Data Entry'!J30=5,2,IF('Data Entry'!J30=6,1,""))))))</f>
        <v/>
      </c>
      <c r="K30" s="22" t="str">
        <f>IF('Data Entry'!K30=1,1,IF('Data Entry'!K30=2,2,IF('Data Entry'!K30=3,3,IF('Data Entry'!K30=4,4,IF('Data Entry'!K30=5,5,IF('Data Entry'!K30=6,6,""))))))</f>
        <v/>
      </c>
      <c r="L30" s="22" t="str">
        <f>IF('Data Entry'!L30=1,1,IF('Data Entry'!L30=2,2,IF('Data Entry'!L30=3,3,IF('Data Entry'!L30=4,4,IF('Data Entry'!L30=5,5,IF('Data Entry'!L30=6,6,""))))))</f>
        <v/>
      </c>
      <c r="M30" s="22" t="str">
        <f>IF('Data Entry'!M30=1,6,IF('Data Entry'!M30=2,5,IF('Data Entry'!M30=3,4,IF('Data Entry'!M30=4,3,IF('Data Entry'!M30=5,2,IF('Data Entry'!M30=6,1,""))))))</f>
        <v/>
      </c>
      <c r="N30" s="22" t="str">
        <f>IF('Data Entry'!N30=1,1,IF('Data Entry'!N30=2,2,IF('Data Entry'!N30=3,3,IF('Data Entry'!N30=4,4,IF('Data Entry'!N30=5,5,IF('Data Entry'!N30=6,6,""))))))</f>
        <v/>
      </c>
      <c r="O30" s="22" t="str">
        <f>IF('Data Entry'!O30=1,6,IF('Data Entry'!O30=2,5,IF('Data Entry'!O30=3,4,IF('Data Entry'!O30=4,3,IF('Data Entry'!O30=5,2,IF('Data Entry'!O30=6,1,""))))))</f>
        <v/>
      </c>
      <c r="P30" s="22" t="str">
        <f>IF('Data Entry'!P30=1,1,IF('Data Entry'!P30=2,2,IF('Data Entry'!P30=3,3,IF('Data Entry'!P30=4,4,IF('Data Entry'!P30=5,5,IF('Data Entry'!P30=6,6,""))))))</f>
        <v/>
      </c>
      <c r="Q30" s="23" t="str">
        <f>IF('Data Entry'!Q30=1,6,IF('Data Entry'!Q30=2,5,IF('Data Entry'!Q30=3,4,IF('Data Entry'!Q30=4,3,IF('Data Entry'!Q30=5,2,IF('Data Entry'!Q30=6,1,""))))))</f>
        <v/>
      </c>
      <c r="R30" s="23" t="str">
        <f>IF('Data Entry'!R30=1,6,IF('Data Entry'!R30=2,5,IF('Data Entry'!R30=3,4,IF('Data Entry'!R30=4,3,IF('Data Entry'!R30=5,2,IF('Data Entry'!R30=6,1,""))))))</f>
        <v/>
      </c>
      <c r="S30" s="23" t="str">
        <f>IF('Data Entry'!S30=1,1,IF('Data Entry'!S30=2,2,IF('Data Entry'!S30=3,3,IF('Data Entry'!S30=4,4,IF('Data Entry'!S30=5,5,IF('Data Entry'!S30=6,6,""))))))</f>
        <v/>
      </c>
      <c r="T30" s="23" t="str">
        <f>IF('Data Entry'!T30=1,1,IF('Data Entry'!T30=2,2,IF('Data Entry'!T30=3,3,IF('Data Entry'!T30=4,4,IF('Data Entry'!T30=5,5,IF('Data Entry'!T30=6,6,""))))))</f>
        <v/>
      </c>
      <c r="U30" s="23" t="str">
        <f>IF('Data Entry'!U30=1,6,IF('Data Entry'!U30=2,5,IF('Data Entry'!U30=3,4,IF('Data Entry'!U30=4,3,IF('Data Entry'!U30=5,2,IF('Data Entry'!U30=6,1,""))))))</f>
        <v/>
      </c>
      <c r="V30" s="23" t="str">
        <f>IF('Data Entry'!V30=1,1,IF('Data Entry'!V30=2,2,IF('Data Entry'!V30=3,3,IF('Data Entry'!V30=4,4,IF('Data Entry'!V30=5,5,IF('Data Entry'!V30=6,6,""))))))</f>
        <v/>
      </c>
      <c r="W30" s="23" t="str">
        <f>IF('Data Entry'!W30=1,6,IF('Data Entry'!W30=2,5,IF('Data Entry'!W30=3,4,IF('Data Entry'!W30=4,3,IF('Data Entry'!W30=5,2,IF('Data Entry'!W30=6,1,""))))))</f>
        <v/>
      </c>
      <c r="X30" s="23" t="str">
        <f>IF('Data Entry'!X30=1,1,IF('Data Entry'!X30=2,2,IF('Data Entry'!X30=3,3,IF('Data Entry'!X30=4,4,IF('Data Entry'!X30=5,5,IF('Data Entry'!X30=6,6,""))))))</f>
        <v/>
      </c>
    </row>
    <row r="31" spans="1:24" x14ac:dyDescent="0.25">
      <c r="A31" s="21">
        <f>'Data Entry'!A31</f>
        <v>0</v>
      </c>
      <c r="B31" s="21" t="str">
        <f>IF('Data Entry'!B31=1,"Male",IF('Data Entry'!B31=2,"Female",IF('Data Entry'!B31=3,"Other","")))</f>
        <v/>
      </c>
      <c r="C31" s="21" t="str">
        <f>IF('Data Entry'!C31=0,"",'Data Entry'!C31)</f>
        <v/>
      </c>
      <c r="D31" s="21" t="str">
        <f>IF('Data Entry'!D31=0,"",'Data Entry'!D31)</f>
        <v/>
      </c>
      <c r="E31" s="21" t="str">
        <f>IF('Data Entry'!E31=1,"University",IF('Data Entry'!E31=2,"College",IF('Data Entry'!E31=3,"High School",IF('Data Entry'!E31=4,"Primary School",IF('Data Entry'!E31=5,"No formal education",IF('Data Entry'!E31=6,"Other",""))))))</f>
        <v/>
      </c>
      <c r="F31" s="21" t="str">
        <f>IF('Data Entry'!F31=1,"1",IF('Data Entry'!F31=2,"2",IF('Data Entry'!F31=3,"3",IF('Data Entry'!F31=4,"4",IF('Data Entry'!F31=5,"5","")))))</f>
        <v/>
      </c>
      <c r="G31" s="21" t="str">
        <f>IF('Data Entry'!G31=1,"Item 1",IF('Data Entry'!G31=2,"Item 2",IF('Data Entry'!G31=3,"Item 3",IF('Data Entry'!G31=4,"Item 4",""))))</f>
        <v/>
      </c>
      <c r="H31" s="21" t="str">
        <f>IF('Data Entry'!H31=1,"75%-100%",IF('Data Entry'!H31=2,"51%-74%",IF('Data Entry'!H31=3,"Up to 50%","")))</f>
        <v/>
      </c>
      <c r="I31" s="22" t="str">
        <f>IF('Data Entry'!I31=1,6,IF('Data Entry'!I31=2,5,IF('Data Entry'!I31=3,4,IF('Data Entry'!I31=4,3,IF('Data Entry'!I31=5,2,IF('Data Entry'!I31=6,1,""))))))</f>
        <v/>
      </c>
      <c r="J31" s="22" t="str">
        <f>IF('Data Entry'!J31=1,6,IF('Data Entry'!J31=2,5,IF('Data Entry'!J31=3,4,IF('Data Entry'!J31=4,3,IF('Data Entry'!J31=5,2,IF('Data Entry'!J31=6,1,""))))))</f>
        <v/>
      </c>
      <c r="K31" s="22" t="str">
        <f>IF('Data Entry'!K31=1,1,IF('Data Entry'!K31=2,2,IF('Data Entry'!K31=3,3,IF('Data Entry'!K31=4,4,IF('Data Entry'!K31=5,5,IF('Data Entry'!K31=6,6,""))))))</f>
        <v/>
      </c>
      <c r="L31" s="22" t="str">
        <f>IF('Data Entry'!L31=1,1,IF('Data Entry'!L31=2,2,IF('Data Entry'!L31=3,3,IF('Data Entry'!L31=4,4,IF('Data Entry'!L31=5,5,IF('Data Entry'!L31=6,6,""))))))</f>
        <v/>
      </c>
      <c r="M31" s="22" t="str">
        <f>IF('Data Entry'!M31=1,6,IF('Data Entry'!M31=2,5,IF('Data Entry'!M31=3,4,IF('Data Entry'!M31=4,3,IF('Data Entry'!M31=5,2,IF('Data Entry'!M31=6,1,""))))))</f>
        <v/>
      </c>
      <c r="N31" s="22" t="str">
        <f>IF('Data Entry'!N31=1,1,IF('Data Entry'!N31=2,2,IF('Data Entry'!N31=3,3,IF('Data Entry'!N31=4,4,IF('Data Entry'!N31=5,5,IF('Data Entry'!N31=6,6,""))))))</f>
        <v/>
      </c>
      <c r="O31" s="22" t="str">
        <f>IF('Data Entry'!O31=1,6,IF('Data Entry'!O31=2,5,IF('Data Entry'!O31=3,4,IF('Data Entry'!O31=4,3,IF('Data Entry'!O31=5,2,IF('Data Entry'!O31=6,1,""))))))</f>
        <v/>
      </c>
      <c r="P31" s="22" t="str">
        <f>IF('Data Entry'!P31=1,1,IF('Data Entry'!P31=2,2,IF('Data Entry'!P31=3,3,IF('Data Entry'!P31=4,4,IF('Data Entry'!P31=5,5,IF('Data Entry'!P31=6,6,""))))))</f>
        <v/>
      </c>
      <c r="Q31" s="23" t="str">
        <f>IF('Data Entry'!Q31=1,6,IF('Data Entry'!Q31=2,5,IF('Data Entry'!Q31=3,4,IF('Data Entry'!Q31=4,3,IF('Data Entry'!Q31=5,2,IF('Data Entry'!Q31=6,1,""))))))</f>
        <v/>
      </c>
      <c r="R31" s="23" t="str">
        <f>IF('Data Entry'!R31=1,6,IF('Data Entry'!R31=2,5,IF('Data Entry'!R31=3,4,IF('Data Entry'!R31=4,3,IF('Data Entry'!R31=5,2,IF('Data Entry'!R31=6,1,""))))))</f>
        <v/>
      </c>
      <c r="S31" s="23" t="str">
        <f>IF('Data Entry'!S31=1,1,IF('Data Entry'!S31=2,2,IF('Data Entry'!S31=3,3,IF('Data Entry'!S31=4,4,IF('Data Entry'!S31=5,5,IF('Data Entry'!S31=6,6,""))))))</f>
        <v/>
      </c>
      <c r="T31" s="23" t="str">
        <f>IF('Data Entry'!T31=1,1,IF('Data Entry'!T31=2,2,IF('Data Entry'!T31=3,3,IF('Data Entry'!T31=4,4,IF('Data Entry'!T31=5,5,IF('Data Entry'!T31=6,6,""))))))</f>
        <v/>
      </c>
      <c r="U31" s="23" t="str">
        <f>IF('Data Entry'!U31=1,6,IF('Data Entry'!U31=2,5,IF('Data Entry'!U31=3,4,IF('Data Entry'!U31=4,3,IF('Data Entry'!U31=5,2,IF('Data Entry'!U31=6,1,""))))))</f>
        <v/>
      </c>
      <c r="V31" s="23" t="str">
        <f>IF('Data Entry'!V31=1,1,IF('Data Entry'!V31=2,2,IF('Data Entry'!V31=3,3,IF('Data Entry'!V31=4,4,IF('Data Entry'!V31=5,5,IF('Data Entry'!V31=6,6,""))))))</f>
        <v/>
      </c>
      <c r="W31" s="23" t="str">
        <f>IF('Data Entry'!W31=1,6,IF('Data Entry'!W31=2,5,IF('Data Entry'!W31=3,4,IF('Data Entry'!W31=4,3,IF('Data Entry'!W31=5,2,IF('Data Entry'!W31=6,1,""))))))</f>
        <v/>
      </c>
      <c r="X31" s="23" t="str">
        <f>IF('Data Entry'!X31=1,1,IF('Data Entry'!X31=2,2,IF('Data Entry'!X31=3,3,IF('Data Entry'!X31=4,4,IF('Data Entry'!X31=5,5,IF('Data Entry'!X31=6,6,""))))))</f>
        <v/>
      </c>
    </row>
    <row r="32" spans="1:24" x14ac:dyDescent="0.25">
      <c r="A32" s="21">
        <f>'Data Entry'!A32</f>
        <v>0</v>
      </c>
      <c r="B32" s="21" t="str">
        <f>IF('Data Entry'!B32=1,"Male",IF('Data Entry'!B32=2,"Female",IF('Data Entry'!B32=3,"Other","")))</f>
        <v/>
      </c>
      <c r="C32" s="21" t="str">
        <f>IF('Data Entry'!C32=0,"",'Data Entry'!C32)</f>
        <v/>
      </c>
      <c r="D32" s="21" t="str">
        <f>IF('Data Entry'!D32=0,"",'Data Entry'!D32)</f>
        <v/>
      </c>
      <c r="E32" s="21" t="str">
        <f>IF('Data Entry'!E32=1,"University",IF('Data Entry'!E32=2,"College",IF('Data Entry'!E32=3,"High School",IF('Data Entry'!E32=4,"Primary School",IF('Data Entry'!E32=5,"No formal education",IF('Data Entry'!E32=6,"Other",""))))))</f>
        <v/>
      </c>
      <c r="F32" s="21" t="str">
        <f>IF('Data Entry'!F32=1,"1",IF('Data Entry'!F32=2,"2",IF('Data Entry'!F32=3,"3",IF('Data Entry'!F32=4,"4",IF('Data Entry'!F32=5,"5","")))))</f>
        <v/>
      </c>
      <c r="G32" s="21" t="str">
        <f>IF('Data Entry'!G32=1,"Item 1",IF('Data Entry'!G32=2,"Item 2",IF('Data Entry'!G32=3,"Item 3",IF('Data Entry'!G32=4,"Item 4",""))))</f>
        <v/>
      </c>
      <c r="H32" s="21" t="str">
        <f>IF('Data Entry'!H32=1,"75%-100%",IF('Data Entry'!H32=2,"51%-74%",IF('Data Entry'!H32=3,"Up to 50%","")))</f>
        <v/>
      </c>
      <c r="I32" s="22" t="str">
        <f>IF('Data Entry'!I32=1,6,IF('Data Entry'!I32=2,5,IF('Data Entry'!I32=3,4,IF('Data Entry'!I32=4,3,IF('Data Entry'!I32=5,2,IF('Data Entry'!I32=6,1,""))))))</f>
        <v/>
      </c>
      <c r="J32" s="22" t="str">
        <f>IF('Data Entry'!J32=1,6,IF('Data Entry'!J32=2,5,IF('Data Entry'!J32=3,4,IF('Data Entry'!J32=4,3,IF('Data Entry'!J32=5,2,IF('Data Entry'!J32=6,1,""))))))</f>
        <v/>
      </c>
      <c r="K32" s="22" t="str">
        <f>IF('Data Entry'!K32=1,1,IF('Data Entry'!K32=2,2,IF('Data Entry'!K32=3,3,IF('Data Entry'!K32=4,4,IF('Data Entry'!K32=5,5,IF('Data Entry'!K32=6,6,""))))))</f>
        <v/>
      </c>
      <c r="L32" s="22" t="str">
        <f>IF('Data Entry'!L32=1,1,IF('Data Entry'!L32=2,2,IF('Data Entry'!L32=3,3,IF('Data Entry'!L32=4,4,IF('Data Entry'!L32=5,5,IF('Data Entry'!L32=6,6,""))))))</f>
        <v/>
      </c>
      <c r="M32" s="22" t="str">
        <f>IF('Data Entry'!M32=1,6,IF('Data Entry'!M32=2,5,IF('Data Entry'!M32=3,4,IF('Data Entry'!M32=4,3,IF('Data Entry'!M32=5,2,IF('Data Entry'!M32=6,1,""))))))</f>
        <v/>
      </c>
      <c r="N32" s="22" t="str">
        <f>IF('Data Entry'!N32=1,1,IF('Data Entry'!N32=2,2,IF('Data Entry'!N32=3,3,IF('Data Entry'!N32=4,4,IF('Data Entry'!N32=5,5,IF('Data Entry'!N32=6,6,""))))))</f>
        <v/>
      </c>
      <c r="O32" s="22" t="str">
        <f>IF('Data Entry'!O32=1,6,IF('Data Entry'!O32=2,5,IF('Data Entry'!O32=3,4,IF('Data Entry'!O32=4,3,IF('Data Entry'!O32=5,2,IF('Data Entry'!O32=6,1,""))))))</f>
        <v/>
      </c>
      <c r="P32" s="22" t="str">
        <f>IF('Data Entry'!P32=1,1,IF('Data Entry'!P32=2,2,IF('Data Entry'!P32=3,3,IF('Data Entry'!P32=4,4,IF('Data Entry'!P32=5,5,IF('Data Entry'!P32=6,6,""))))))</f>
        <v/>
      </c>
      <c r="Q32" s="23" t="str">
        <f>IF('Data Entry'!Q32=1,6,IF('Data Entry'!Q32=2,5,IF('Data Entry'!Q32=3,4,IF('Data Entry'!Q32=4,3,IF('Data Entry'!Q32=5,2,IF('Data Entry'!Q32=6,1,""))))))</f>
        <v/>
      </c>
      <c r="R32" s="23" t="str">
        <f>IF('Data Entry'!R32=1,6,IF('Data Entry'!R32=2,5,IF('Data Entry'!R32=3,4,IF('Data Entry'!R32=4,3,IF('Data Entry'!R32=5,2,IF('Data Entry'!R32=6,1,""))))))</f>
        <v/>
      </c>
      <c r="S32" s="23" t="str">
        <f>IF('Data Entry'!S32=1,1,IF('Data Entry'!S32=2,2,IF('Data Entry'!S32=3,3,IF('Data Entry'!S32=4,4,IF('Data Entry'!S32=5,5,IF('Data Entry'!S32=6,6,""))))))</f>
        <v/>
      </c>
      <c r="T32" s="23" t="str">
        <f>IF('Data Entry'!T32=1,1,IF('Data Entry'!T32=2,2,IF('Data Entry'!T32=3,3,IF('Data Entry'!T32=4,4,IF('Data Entry'!T32=5,5,IF('Data Entry'!T32=6,6,""))))))</f>
        <v/>
      </c>
      <c r="U32" s="23" t="str">
        <f>IF('Data Entry'!U32=1,6,IF('Data Entry'!U32=2,5,IF('Data Entry'!U32=3,4,IF('Data Entry'!U32=4,3,IF('Data Entry'!U32=5,2,IF('Data Entry'!U32=6,1,""))))))</f>
        <v/>
      </c>
      <c r="V32" s="23" t="str">
        <f>IF('Data Entry'!V32=1,1,IF('Data Entry'!V32=2,2,IF('Data Entry'!V32=3,3,IF('Data Entry'!V32=4,4,IF('Data Entry'!V32=5,5,IF('Data Entry'!V32=6,6,""))))))</f>
        <v/>
      </c>
      <c r="W32" s="23" t="str">
        <f>IF('Data Entry'!W32=1,6,IF('Data Entry'!W32=2,5,IF('Data Entry'!W32=3,4,IF('Data Entry'!W32=4,3,IF('Data Entry'!W32=5,2,IF('Data Entry'!W32=6,1,""))))))</f>
        <v/>
      </c>
      <c r="X32" s="23" t="str">
        <f>IF('Data Entry'!X32=1,1,IF('Data Entry'!X32=2,2,IF('Data Entry'!X32=3,3,IF('Data Entry'!X32=4,4,IF('Data Entry'!X32=5,5,IF('Data Entry'!X32=6,6,""))))))</f>
        <v/>
      </c>
    </row>
    <row r="33" spans="1:24" x14ac:dyDescent="0.25">
      <c r="A33" s="21">
        <f>'Data Entry'!A33</f>
        <v>0</v>
      </c>
      <c r="B33" s="21" t="str">
        <f>IF('Data Entry'!B33=1,"Male",IF('Data Entry'!B33=2,"Female",IF('Data Entry'!B33=3,"Other","")))</f>
        <v/>
      </c>
      <c r="C33" s="21" t="str">
        <f>IF('Data Entry'!C33=0,"",'Data Entry'!C33)</f>
        <v/>
      </c>
      <c r="D33" s="21" t="str">
        <f>IF('Data Entry'!D33=0,"",'Data Entry'!D33)</f>
        <v/>
      </c>
      <c r="E33" s="21" t="str">
        <f>IF('Data Entry'!E33=1,"University",IF('Data Entry'!E33=2,"College",IF('Data Entry'!E33=3,"High School",IF('Data Entry'!E33=4,"Primary School",IF('Data Entry'!E33=5,"No formal education",IF('Data Entry'!E33=6,"Other",""))))))</f>
        <v/>
      </c>
      <c r="F33" s="21" t="str">
        <f>IF('Data Entry'!F33=1,"1",IF('Data Entry'!F33=2,"2",IF('Data Entry'!F33=3,"3",IF('Data Entry'!F33=4,"4",IF('Data Entry'!F33=5,"5","")))))</f>
        <v/>
      </c>
      <c r="G33" s="21" t="str">
        <f>IF('Data Entry'!G33=1,"Item 1",IF('Data Entry'!G33=2,"Item 2",IF('Data Entry'!G33=3,"Item 3",IF('Data Entry'!G33=4,"Item 4",""))))</f>
        <v/>
      </c>
      <c r="H33" s="21" t="str">
        <f>IF('Data Entry'!H33=1,"75%-100%",IF('Data Entry'!H33=2,"51%-74%",IF('Data Entry'!H33=3,"Up to 50%","")))</f>
        <v/>
      </c>
      <c r="I33" s="22" t="str">
        <f>IF('Data Entry'!I33=1,6,IF('Data Entry'!I33=2,5,IF('Data Entry'!I33=3,4,IF('Data Entry'!I33=4,3,IF('Data Entry'!I33=5,2,IF('Data Entry'!I33=6,1,""))))))</f>
        <v/>
      </c>
      <c r="J33" s="22" t="str">
        <f>IF('Data Entry'!J33=1,6,IF('Data Entry'!J33=2,5,IF('Data Entry'!J33=3,4,IF('Data Entry'!J33=4,3,IF('Data Entry'!J33=5,2,IF('Data Entry'!J33=6,1,""))))))</f>
        <v/>
      </c>
      <c r="K33" s="22" t="str">
        <f>IF('Data Entry'!K33=1,1,IF('Data Entry'!K33=2,2,IF('Data Entry'!K33=3,3,IF('Data Entry'!K33=4,4,IF('Data Entry'!K33=5,5,IF('Data Entry'!K33=6,6,""))))))</f>
        <v/>
      </c>
      <c r="L33" s="22" t="str">
        <f>IF('Data Entry'!L33=1,1,IF('Data Entry'!L33=2,2,IF('Data Entry'!L33=3,3,IF('Data Entry'!L33=4,4,IF('Data Entry'!L33=5,5,IF('Data Entry'!L33=6,6,""))))))</f>
        <v/>
      </c>
      <c r="M33" s="22" t="str">
        <f>IF('Data Entry'!M33=1,6,IF('Data Entry'!M33=2,5,IF('Data Entry'!M33=3,4,IF('Data Entry'!M33=4,3,IF('Data Entry'!M33=5,2,IF('Data Entry'!M33=6,1,""))))))</f>
        <v/>
      </c>
      <c r="N33" s="22" t="str">
        <f>IF('Data Entry'!N33=1,1,IF('Data Entry'!N33=2,2,IF('Data Entry'!N33=3,3,IF('Data Entry'!N33=4,4,IF('Data Entry'!N33=5,5,IF('Data Entry'!N33=6,6,""))))))</f>
        <v/>
      </c>
      <c r="O33" s="22" t="str">
        <f>IF('Data Entry'!O33=1,6,IF('Data Entry'!O33=2,5,IF('Data Entry'!O33=3,4,IF('Data Entry'!O33=4,3,IF('Data Entry'!O33=5,2,IF('Data Entry'!O33=6,1,""))))))</f>
        <v/>
      </c>
      <c r="P33" s="22" t="str">
        <f>IF('Data Entry'!P33=1,1,IF('Data Entry'!P33=2,2,IF('Data Entry'!P33=3,3,IF('Data Entry'!P33=4,4,IF('Data Entry'!P33=5,5,IF('Data Entry'!P33=6,6,""))))))</f>
        <v/>
      </c>
      <c r="Q33" s="23" t="str">
        <f>IF('Data Entry'!Q33=1,6,IF('Data Entry'!Q33=2,5,IF('Data Entry'!Q33=3,4,IF('Data Entry'!Q33=4,3,IF('Data Entry'!Q33=5,2,IF('Data Entry'!Q33=6,1,""))))))</f>
        <v/>
      </c>
      <c r="R33" s="23" t="str">
        <f>IF('Data Entry'!R33=1,6,IF('Data Entry'!R33=2,5,IF('Data Entry'!R33=3,4,IF('Data Entry'!R33=4,3,IF('Data Entry'!R33=5,2,IF('Data Entry'!R33=6,1,""))))))</f>
        <v/>
      </c>
      <c r="S33" s="23" t="str">
        <f>IF('Data Entry'!S33=1,1,IF('Data Entry'!S33=2,2,IF('Data Entry'!S33=3,3,IF('Data Entry'!S33=4,4,IF('Data Entry'!S33=5,5,IF('Data Entry'!S33=6,6,""))))))</f>
        <v/>
      </c>
      <c r="T33" s="23" t="str">
        <f>IF('Data Entry'!T33=1,1,IF('Data Entry'!T33=2,2,IF('Data Entry'!T33=3,3,IF('Data Entry'!T33=4,4,IF('Data Entry'!T33=5,5,IF('Data Entry'!T33=6,6,""))))))</f>
        <v/>
      </c>
      <c r="U33" s="23" t="str">
        <f>IF('Data Entry'!U33=1,6,IF('Data Entry'!U33=2,5,IF('Data Entry'!U33=3,4,IF('Data Entry'!U33=4,3,IF('Data Entry'!U33=5,2,IF('Data Entry'!U33=6,1,""))))))</f>
        <v/>
      </c>
      <c r="V33" s="23" t="str">
        <f>IF('Data Entry'!V33=1,1,IF('Data Entry'!V33=2,2,IF('Data Entry'!V33=3,3,IF('Data Entry'!V33=4,4,IF('Data Entry'!V33=5,5,IF('Data Entry'!V33=6,6,""))))))</f>
        <v/>
      </c>
      <c r="W33" s="23" t="str">
        <f>IF('Data Entry'!W33=1,6,IF('Data Entry'!W33=2,5,IF('Data Entry'!W33=3,4,IF('Data Entry'!W33=4,3,IF('Data Entry'!W33=5,2,IF('Data Entry'!W33=6,1,""))))))</f>
        <v/>
      </c>
      <c r="X33" s="23" t="str">
        <f>IF('Data Entry'!X33=1,1,IF('Data Entry'!X33=2,2,IF('Data Entry'!X33=3,3,IF('Data Entry'!X33=4,4,IF('Data Entry'!X33=5,5,IF('Data Entry'!X33=6,6,""))))))</f>
        <v/>
      </c>
    </row>
    <row r="34" spans="1:24" x14ac:dyDescent="0.25">
      <c r="A34" s="21">
        <f>'Data Entry'!A34</f>
        <v>0</v>
      </c>
      <c r="B34" s="21" t="str">
        <f>IF('Data Entry'!B34=1,"Male",IF('Data Entry'!B34=2,"Female",IF('Data Entry'!B34=3,"Other","")))</f>
        <v/>
      </c>
      <c r="C34" s="21" t="str">
        <f>IF('Data Entry'!C34=0,"",'Data Entry'!C34)</f>
        <v/>
      </c>
      <c r="D34" s="21" t="str">
        <f>IF('Data Entry'!D34=0,"",'Data Entry'!D34)</f>
        <v/>
      </c>
      <c r="E34" s="21" t="str">
        <f>IF('Data Entry'!E34=1,"University",IF('Data Entry'!E34=2,"College",IF('Data Entry'!E34=3,"High School",IF('Data Entry'!E34=4,"Primary School",IF('Data Entry'!E34=5,"No formal education",IF('Data Entry'!E34=6,"Other",""))))))</f>
        <v/>
      </c>
      <c r="F34" s="21" t="str">
        <f>IF('Data Entry'!F34=1,"1",IF('Data Entry'!F34=2,"2",IF('Data Entry'!F34=3,"3",IF('Data Entry'!F34=4,"4",IF('Data Entry'!F34=5,"5","")))))</f>
        <v/>
      </c>
      <c r="G34" s="21" t="str">
        <f>IF('Data Entry'!G34=1,"Item 1",IF('Data Entry'!G34=2,"Item 2",IF('Data Entry'!G34=3,"Item 3",IF('Data Entry'!G34=4,"Item 4",""))))</f>
        <v/>
      </c>
      <c r="H34" s="21" t="str">
        <f>IF('Data Entry'!H34=1,"75%-100%",IF('Data Entry'!H34=2,"51%-74%",IF('Data Entry'!H34=3,"Up to 50%","")))</f>
        <v/>
      </c>
      <c r="I34" s="22" t="str">
        <f>IF('Data Entry'!I34=1,6,IF('Data Entry'!I34=2,5,IF('Data Entry'!I34=3,4,IF('Data Entry'!I34=4,3,IF('Data Entry'!I34=5,2,IF('Data Entry'!I34=6,1,""))))))</f>
        <v/>
      </c>
      <c r="J34" s="22" t="str">
        <f>IF('Data Entry'!J34=1,6,IF('Data Entry'!J34=2,5,IF('Data Entry'!J34=3,4,IF('Data Entry'!J34=4,3,IF('Data Entry'!J34=5,2,IF('Data Entry'!J34=6,1,""))))))</f>
        <v/>
      </c>
      <c r="K34" s="22" t="str">
        <f>IF('Data Entry'!K34=1,1,IF('Data Entry'!K34=2,2,IF('Data Entry'!K34=3,3,IF('Data Entry'!K34=4,4,IF('Data Entry'!K34=5,5,IF('Data Entry'!K34=6,6,""))))))</f>
        <v/>
      </c>
      <c r="L34" s="22" t="str">
        <f>IF('Data Entry'!L34=1,1,IF('Data Entry'!L34=2,2,IF('Data Entry'!L34=3,3,IF('Data Entry'!L34=4,4,IF('Data Entry'!L34=5,5,IF('Data Entry'!L34=6,6,""))))))</f>
        <v/>
      </c>
      <c r="M34" s="22" t="str">
        <f>IF('Data Entry'!M34=1,6,IF('Data Entry'!M34=2,5,IF('Data Entry'!M34=3,4,IF('Data Entry'!M34=4,3,IF('Data Entry'!M34=5,2,IF('Data Entry'!M34=6,1,""))))))</f>
        <v/>
      </c>
      <c r="N34" s="22" t="str">
        <f>IF('Data Entry'!N34=1,1,IF('Data Entry'!N34=2,2,IF('Data Entry'!N34=3,3,IF('Data Entry'!N34=4,4,IF('Data Entry'!N34=5,5,IF('Data Entry'!N34=6,6,""))))))</f>
        <v/>
      </c>
      <c r="O34" s="22" t="str">
        <f>IF('Data Entry'!O34=1,6,IF('Data Entry'!O34=2,5,IF('Data Entry'!O34=3,4,IF('Data Entry'!O34=4,3,IF('Data Entry'!O34=5,2,IF('Data Entry'!O34=6,1,""))))))</f>
        <v/>
      </c>
      <c r="P34" s="22" t="str">
        <f>IF('Data Entry'!P34=1,1,IF('Data Entry'!P34=2,2,IF('Data Entry'!P34=3,3,IF('Data Entry'!P34=4,4,IF('Data Entry'!P34=5,5,IF('Data Entry'!P34=6,6,""))))))</f>
        <v/>
      </c>
      <c r="Q34" s="23" t="str">
        <f>IF('Data Entry'!Q34=1,6,IF('Data Entry'!Q34=2,5,IF('Data Entry'!Q34=3,4,IF('Data Entry'!Q34=4,3,IF('Data Entry'!Q34=5,2,IF('Data Entry'!Q34=6,1,""))))))</f>
        <v/>
      </c>
      <c r="R34" s="23" t="str">
        <f>IF('Data Entry'!R34=1,6,IF('Data Entry'!R34=2,5,IF('Data Entry'!R34=3,4,IF('Data Entry'!R34=4,3,IF('Data Entry'!R34=5,2,IF('Data Entry'!R34=6,1,""))))))</f>
        <v/>
      </c>
      <c r="S34" s="23" t="str">
        <f>IF('Data Entry'!S34=1,1,IF('Data Entry'!S34=2,2,IF('Data Entry'!S34=3,3,IF('Data Entry'!S34=4,4,IF('Data Entry'!S34=5,5,IF('Data Entry'!S34=6,6,""))))))</f>
        <v/>
      </c>
      <c r="T34" s="23" t="str">
        <f>IF('Data Entry'!T34=1,1,IF('Data Entry'!T34=2,2,IF('Data Entry'!T34=3,3,IF('Data Entry'!T34=4,4,IF('Data Entry'!T34=5,5,IF('Data Entry'!T34=6,6,""))))))</f>
        <v/>
      </c>
      <c r="U34" s="23" t="str">
        <f>IF('Data Entry'!U34=1,6,IF('Data Entry'!U34=2,5,IF('Data Entry'!U34=3,4,IF('Data Entry'!U34=4,3,IF('Data Entry'!U34=5,2,IF('Data Entry'!U34=6,1,""))))))</f>
        <v/>
      </c>
      <c r="V34" s="23" t="str">
        <f>IF('Data Entry'!V34=1,1,IF('Data Entry'!V34=2,2,IF('Data Entry'!V34=3,3,IF('Data Entry'!V34=4,4,IF('Data Entry'!V34=5,5,IF('Data Entry'!V34=6,6,""))))))</f>
        <v/>
      </c>
      <c r="W34" s="23" t="str">
        <f>IF('Data Entry'!W34=1,6,IF('Data Entry'!W34=2,5,IF('Data Entry'!W34=3,4,IF('Data Entry'!W34=4,3,IF('Data Entry'!W34=5,2,IF('Data Entry'!W34=6,1,""))))))</f>
        <v/>
      </c>
      <c r="X34" s="23" t="str">
        <f>IF('Data Entry'!X34=1,1,IF('Data Entry'!X34=2,2,IF('Data Entry'!X34=3,3,IF('Data Entry'!X34=4,4,IF('Data Entry'!X34=5,5,IF('Data Entry'!X34=6,6,""))))))</f>
        <v/>
      </c>
    </row>
    <row r="35" spans="1:24" x14ac:dyDescent="0.25">
      <c r="A35" s="21">
        <f>'Data Entry'!A35</f>
        <v>0</v>
      </c>
      <c r="B35" s="21" t="str">
        <f>IF('Data Entry'!B35=1,"Male",IF('Data Entry'!B35=2,"Female",IF('Data Entry'!B35=3,"Other","")))</f>
        <v/>
      </c>
      <c r="C35" s="21" t="str">
        <f>IF('Data Entry'!C35=0,"",'Data Entry'!C35)</f>
        <v/>
      </c>
      <c r="D35" s="21" t="str">
        <f>IF('Data Entry'!D35=0,"",'Data Entry'!D35)</f>
        <v/>
      </c>
      <c r="E35" s="21" t="str">
        <f>IF('Data Entry'!E35=1,"University",IF('Data Entry'!E35=2,"College",IF('Data Entry'!E35=3,"High School",IF('Data Entry'!E35=4,"Primary School",IF('Data Entry'!E35=5,"No formal education",IF('Data Entry'!E35=6,"Other",""))))))</f>
        <v/>
      </c>
      <c r="F35" s="21" t="str">
        <f>IF('Data Entry'!F35=1,"1",IF('Data Entry'!F35=2,"2",IF('Data Entry'!F35=3,"3",IF('Data Entry'!F35=4,"4",IF('Data Entry'!F35=5,"5","")))))</f>
        <v/>
      </c>
      <c r="G35" s="21" t="str">
        <f>IF('Data Entry'!G35=1,"Item 1",IF('Data Entry'!G35=2,"Item 2",IF('Data Entry'!G35=3,"Item 3",IF('Data Entry'!G35=4,"Item 4",""))))</f>
        <v/>
      </c>
      <c r="H35" s="21" t="str">
        <f>IF('Data Entry'!H35=1,"75%-100%",IF('Data Entry'!H35=2,"51%-74%",IF('Data Entry'!H35=3,"Up to 50%","")))</f>
        <v/>
      </c>
      <c r="I35" s="22" t="str">
        <f>IF('Data Entry'!I35=1,6,IF('Data Entry'!I35=2,5,IF('Data Entry'!I35=3,4,IF('Data Entry'!I35=4,3,IF('Data Entry'!I35=5,2,IF('Data Entry'!I35=6,1,""))))))</f>
        <v/>
      </c>
      <c r="J35" s="22" t="str">
        <f>IF('Data Entry'!J35=1,6,IF('Data Entry'!J35=2,5,IF('Data Entry'!J35=3,4,IF('Data Entry'!J35=4,3,IF('Data Entry'!J35=5,2,IF('Data Entry'!J35=6,1,""))))))</f>
        <v/>
      </c>
      <c r="K35" s="22" t="str">
        <f>IF('Data Entry'!K35=1,1,IF('Data Entry'!K35=2,2,IF('Data Entry'!K35=3,3,IF('Data Entry'!K35=4,4,IF('Data Entry'!K35=5,5,IF('Data Entry'!K35=6,6,""))))))</f>
        <v/>
      </c>
      <c r="L35" s="22" t="str">
        <f>IF('Data Entry'!L35=1,1,IF('Data Entry'!L35=2,2,IF('Data Entry'!L35=3,3,IF('Data Entry'!L35=4,4,IF('Data Entry'!L35=5,5,IF('Data Entry'!L35=6,6,""))))))</f>
        <v/>
      </c>
      <c r="M35" s="22" t="str">
        <f>IF('Data Entry'!M35=1,6,IF('Data Entry'!M35=2,5,IF('Data Entry'!M35=3,4,IF('Data Entry'!M35=4,3,IF('Data Entry'!M35=5,2,IF('Data Entry'!M35=6,1,""))))))</f>
        <v/>
      </c>
      <c r="N35" s="22" t="str">
        <f>IF('Data Entry'!N35=1,1,IF('Data Entry'!N35=2,2,IF('Data Entry'!N35=3,3,IF('Data Entry'!N35=4,4,IF('Data Entry'!N35=5,5,IF('Data Entry'!N35=6,6,""))))))</f>
        <v/>
      </c>
      <c r="O35" s="22" t="str">
        <f>IF('Data Entry'!O35=1,6,IF('Data Entry'!O35=2,5,IF('Data Entry'!O35=3,4,IF('Data Entry'!O35=4,3,IF('Data Entry'!O35=5,2,IF('Data Entry'!O35=6,1,""))))))</f>
        <v/>
      </c>
      <c r="P35" s="22" t="str">
        <f>IF('Data Entry'!P35=1,1,IF('Data Entry'!P35=2,2,IF('Data Entry'!P35=3,3,IF('Data Entry'!P35=4,4,IF('Data Entry'!P35=5,5,IF('Data Entry'!P35=6,6,""))))))</f>
        <v/>
      </c>
      <c r="Q35" s="23" t="str">
        <f>IF('Data Entry'!Q35=1,6,IF('Data Entry'!Q35=2,5,IF('Data Entry'!Q35=3,4,IF('Data Entry'!Q35=4,3,IF('Data Entry'!Q35=5,2,IF('Data Entry'!Q35=6,1,""))))))</f>
        <v/>
      </c>
      <c r="R35" s="23" t="str">
        <f>IF('Data Entry'!R35=1,6,IF('Data Entry'!R35=2,5,IF('Data Entry'!R35=3,4,IF('Data Entry'!R35=4,3,IF('Data Entry'!R35=5,2,IF('Data Entry'!R35=6,1,""))))))</f>
        <v/>
      </c>
      <c r="S35" s="23" t="str">
        <f>IF('Data Entry'!S35=1,1,IF('Data Entry'!S35=2,2,IF('Data Entry'!S35=3,3,IF('Data Entry'!S35=4,4,IF('Data Entry'!S35=5,5,IF('Data Entry'!S35=6,6,""))))))</f>
        <v/>
      </c>
      <c r="T35" s="23" t="str">
        <f>IF('Data Entry'!T35=1,1,IF('Data Entry'!T35=2,2,IF('Data Entry'!T35=3,3,IF('Data Entry'!T35=4,4,IF('Data Entry'!T35=5,5,IF('Data Entry'!T35=6,6,""))))))</f>
        <v/>
      </c>
      <c r="U35" s="23" t="str">
        <f>IF('Data Entry'!U35=1,6,IF('Data Entry'!U35=2,5,IF('Data Entry'!U35=3,4,IF('Data Entry'!U35=4,3,IF('Data Entry'!U35=5,2,IF('Data Entry'!U35=6,1,""))))))</f>
        <v/>
      </c>
      <c r="V35" s="23" t="str">
        <f>IF('Data Entry'!V35=1,1,IF('Data Entry'!V35=2,2,IF('Data Entry'!V35=3,3,IF('Data Entry'!V35=4,4,IF('Data Entry'!V35=5,5,IF('Data Entry'!V35=6,6,""))))))</f>
        <v/>
      </c>
      <c r="W35" s="23" t="str">
        <f>IF('Data Entry'!W35=1,6,IF('Data Entry'!W35=2,5,IF('Data Entry'!W35=3,4,IF('Data Entry'!W35=4,3,IF('Data Entry'!W35=5,2,IF('Data Entry'!W35=6,1,""))))))</f>
        <v/>
      </c>
      <c r="X35" s="23" t="str">
        <f>IF('Data Entry'!X35=1,1,IF('Data Entry'!X35=2,2,IF('Data Entry'!X35=3,3,IF('Data Entry'!X35=4,4,IF('Data Entry'!X35=5,5,IF('Data Entry'!X35=6,6,""))))))</f>
        <v/>
      </c>
    </row>
    <row r="36" spans="1:24" x14ac:dyDescent="0.25">
      <c r="A36" s="21">
        <f>'Data Entry'!A36</f>
        <v>0</v>
      </c>
      <c r="B36" s="21" t="str">
        <f>IF('Data Entry'!B36=1,"Male",IF('Data Entry'!B36=2,"Female",IF('Data Entry'!B36=3,"Other","")))</f>
        <v/>
      </c>
      <c r="C36" s="21" t="str">
        <f>IF('Data Entry'!C36=0,"",'Data Entry'!C36)</f>
        <v/>
      </c>
      <c r="D36" s="21" t="str">
        <f>IF('Data Entry'!D36=0,"",'Data Entry'!D36)</f>
        <v/>
      </c>
      <c r="E36" s="21" t="str">
        <f>IF('Data Entry'!E36=1,"University",IF('Data Entry'!E36=2,"College",IF('Data Entry'!E36=3,"High School",IF('Data Entry'!E36=4,"Primary School",IF('Data Entry'!E36=5,"No formal education",IF('Data Entry'!E36=6,"Other",""))))))</f>
        <v/>
      </c>
      <c r="F36" s="21" t="str">
        <f>IF('Data Entry'!F36=1,"1",IF('Data Entry'!F36=2,"2",IF('Data Entry'!F36=3,"3",IF('Data Entry'!F36=4,"4",IF('Data Entry'!F36=5,"5","")))))</f>
        <v/>
      </c>
      <c r="G36" s="21" t="str">
        <f>IF('Data Entry'!G36=1,"Item 1",IF('Data Entry'!G36=2,"Item 2",IF('Data Entry'!G36=3,"Item 3",IF('Data Entry'!G36=4,"Item 4",""))))</f>
        <v/>
      </c>
      <c r="H36" s="21" t="str">
        <f>IF('Data Entry'!H36=1,"75%-100%",IF('Data Entry'!H36=2,"51%-74%",IF('Data Entry'!H36=3,"Up to 50%","")))</f>
        <v/>
      </c>
      <c r="I36" s="22" t="str">
        <f>IF('Data Entry'!I36=1,6,IF('Data Entry'!I36=2,5,IF('Data Entry'!I36=3,4,IF('Data Entry'!I36=4,3,IF('Data Entry'!I36=5,2,IF('Data Entry'!I36=6,1,""))))))</f>
        <v/>
      </c>
      <c r="J36" s="22" t="str">
        <f>IF('Data Entry'!J36=1,6,IF('Data Entry'!J36=2,5,IF('Data Entry'!J36=3,4,IF('Data Entry'!J36=4,3,IF('Data Entry'!J36=5,2,IF('Data Entry'!J36=6,1,""))))))</f>
        <v/>
      </c>
      <c r="K36" s="22" t="str">
        <f>IF('Data Entry'!K36=1,1,IF('Data Entry'!K36=2,2,IF('Data Entry'!K36=3,3,IF('Data Entry'!K36=4,4,IF('Data Entry'!K36=5,5,IF('Data Entry'!K36=6,6,""))))))</f>
        <v/>
      </c>
      <c r="L36" s="22" t="str">
        <f>IF('Data Entry'!L36=1,1,IF('Data Entry'!L36=2,2,IF('Data Entry'!L36=3,3,IF('Data Entry'!L36=4,4,IF('Data Entry'!L36=5,5,IF('Data Entry'!L36=6,6,""))))))</f>
        <v/>
      </c>
      <c r="M36" s="22" t="str">
        <f>IF('Data Entry'!M36=1,6,IF('Data Entry'!M36=2,5,IF('Data Entry'!M36=3,4,IF('Data Entry'!M36=4,3,IF('Data Entry'!M36=5,2,IF('Data Entry'!M36=6,1,""))))))</f>
        <v/>
      </c>
      <c r="N36" s="22" t="str">
        <f>IF('Data Entry'!N36=1,1,IF('Data Entry'!N36=2,2,IF('Data Entry'!N36=3,3,IF('Data Entry'!N36=4,4,IF('Data Entry'!N36=5,5,IF('Data Entry'!N36=6,6,""))))))</f>
        <v/>
      </c>
      <c r="O36" s="22" t="str">
        <f>IF('Data Entry'!O36=1,6,IF('Data Entry'!O36=2,5,IF('Data Entry'!O36=3,4,IF('Data Entry'!O36=4,3,IF('Data Entry'!O36=5,2,IF('Data Entry'!O36=6,1,""))))))</f>
        <v/>
      </c>
      <c r="P36" s="22" t="str">
        <f>IF('Data Entry'!P36=1,1,IF('Data Entry'!P36=2,2,IF('Data Entry'!P36=3,3,IF('Data Entry'!P36=4,4,IF('Data Entry'!P36=5,5,IF('Data Entry'!P36=6,6,""))))))</f>
        <v/>
      </c>
      <c r="Q36" s="23" t="str">
        <f>IF('Data Entry'!Q36=1,6,IF('Data Entry'!Q36=2,5,IF('Data Entry'!Q36=3,4,IF('Data Entry'!Q36=4,3,IF('Data Entry'!Q36=5,2,IF('Data Entry'!Q36=6,1,""))))))</f>
        <v/>
      </c>
      <c r="R36" s="23" t="str">
        <f>IF('Data Entry'!R36=1,6,IF('Data Entry'!R36=2,5,IF('Data Entry'!R36=3,4,IF('Data Entry'!R36=4,3,IF('Data Entry'!R36=5,2,IF('Data Entry'!R36=6,1,""))))))</f>
        <v/>
      </c>
      <c r="S36" s="23" t="str">
        <f>IF('Data Entry'!S36=1,1,IF('Data Entry'!S36=2,2,IF('Data Entry'!S36=3,3,IF('Data Entry'!S36=4,4,IF('Data Entry'!S36=5,5,IF('Data Entry'!S36=6,6,""))))))</f>
        <v/>
      </c>
      <c r="T36" s="23" t="str">
        <f>IF('Data Entry'!T36=1,1,IF('Data Entry'!T36=2,2,IF('Data Entry'!T36=3,3,IF('Data Entry'!T36=4,4,IF('Data Entry'!T36=5,5,IF('Data Entry'!T36=6,6,""))))))</f>
        <v/>
      </c>
      <c r="U36" s="23" t="str">
        <f>IF('Data Entry'!U36=1,6,IF('Data Entry'!U36=2,5,IF('Data Entry'!U36=3,4,IF('Data Entry'!U36=4,3,IF('Data Entry'!U36=5,2,IF('Data Entry'!U36=6,1,""))))))</f>
        <v/>
      </c>
      <c r="V36" s="23" t="str">
        <f>IF('Data Entry'!V36=1,1,IF('Data Entry'!V36=2,2,IF('Data Entry'!V36=3,3,IF('Data Entry'!V36=4,4,IF('Data Entry'!V36=5,5,IF('Data Entry'!V36=6,6,""))))))</f>
        <v/>
      </c>
      <c r="W36" s="23" t="str">
        <f>IF('Data Entry'!W36=1,6,IF('Data Entry'!W36=2,5,IF('Data Entry'!W36=3,4,IF('Data Entry'!W36=4,3,IF('Data Entry'!W36=5,2,IF('Data Entry'!W36=6,1,""))))))</f>
        <v/>
      </c>
      <c r="X36" s="23" t="str">
        <f>IF('Data Entry'!X36=1,1,IF('Data Entry'!X36=2,2,IF('Data Entry'!X36=3,3,IF('Data Entry'!X36=4,4,IF('Data Entry'!X36=5,5,IF('Data Entry'!X36=6,6,""))))))</f>
        <v/>
      </c>
    </row>
    <row r="37" spans="1:24" x14ac:dyDescent="0.25">
      <c r="A37" s="21">
        <f>'Data Entry'!A37</f>
        <v>0</v>
      </c>
      <c r="B37" s="21" t="str">
        <f>IF('Data Entry'!B37=1,"Male",IF('Data Entry'!B37=2,"Female",IF('Data Entry'!B37=3,"Other","")))</f>
        <v/>
      </c>
      <c r="C37" s="21" t="str">
        <f>IF('Data Entry'!C37=0,"",'Data Entry'!C37)</f>
        <v/>
      </c>
      <c r="D37" s="21" t="str">
        <f>IF('Data Entry'!D37=0,"",'Data Entry'!D37)</f>
        <v/>
      </c>
      <c r="E37" s="21" t="str">
        <f>IF('Data Entry'!E37=1,"University",IF('Data Entry'!E37=2,"College",IF('Data Entry'!E37=3,"High School",IF('Data Entry'!E37=4,"Primary School",IF('Data Entry'!E37=5,"No formal education",IF('Data Entry'!E37=6,"Other",""))))))</f>
        <v/>
      </c>
      <c r="F37" s="21" t="str">
        <f>IF('Data Entry'!F37=1,"1",IF('Data Entry'!F37=2,"2",IF('Data Entry'!F37=3,"3",IF('Data Entry'!F37=4,"4",IF('Data Entry'!F37=5,"5","")))))</f>
        <v/>
      </c>
      <c r="G37" s="21" t="str">
        <f>IF('Data Entry'!G37=1,"Item 1",IF('Data Entry'!G37=2,"Item 2",IF('Data Entry'!G37=3,"Item 3",IF('Data Entry'!G37=4,"Item 4",""))))</f>
        <v/>
      </c>
      <c r="H37" s="21" t="str">
        <f>IF('Data Entry'!H37=1,"75%-100%",IF('Data Entry'!H37=2,"51%-74%",IF('Data Entry'!H37=3,"Up to 50%","")))</f>
        <v/>
      </c>
      <c r="I37" s="22" t="str">
        <f>IF('Data Entry'!I37=1,6,IF('Data Entry'!I37=2,5,IF('Data Entry'!I37=3,4,IF('Data Entry'!I37=4,3,IF('Data Entry'!I37=5,2,IF('Data Entry'!I37=6,1,""))))))</f>
        <v/>
      </c>
      <c r="J37" s="22" t="str">
        <f>IF('Data Entry'!J37=1,6,IF('Data Entry'!J37=2,5,IF('Data Entry'!J37=3,4,IF('Data Entry'!J37=4,3,IF('Data Entry'!J37=5,2,IF('Data Entry'!J37=6,1,""))))))</f>
        <v/>
      </c>
      <c r="K37" s="22" t="str">
        <f>IF('Data Entry'!K37=1,1,IF('Data Entry'!K37=2,2,IF('Data Entry'!K37=3,3,IF('Data Entry'!K37=4,4,IF('Data Entry'!K37=5,5,IF('Data Entry'!K37=6,6,""))))))</f>
        <v/>
      </c>
      <c r="L37" s="22" t="str">
        <f>IF('Data Entry'!L37=1,1,IF('Data Entry'!L37=2,2,IF('Data Entry'!L37=3,3,IF('Data Entry'!L37=4,4,IF('Data Entry'!L37=5,5,IF('Data Entry'!L37=6,6,""))))))</f>
        <v/>
      </c>
      <c r="M37" s="22" t="str">
        <f>IF('Data Entry'!M37=1,6,IF('Data Entry'!M37=2,5,IF('Data Entry'!M37=3,4,IF('Data Entry'!M37=4,3,IF('Data Entry'!M37=5,2,IF('Data Entry'!M37=6,1,""))))))</f>
        <v/>
      </c>
      <c r="N37" s="22" t="str">
        <f>IF('Data Entry'!N37=1,1,IF('Data Entry'!N37=2,2,IF('Data Entry'!N37=3,3,IF('Data Entry'!N37=4,4,IF('Data Entry'!N37=5,5,IF('Data Entry'!N37=6,6,""))))))</f>
        <v/>
      </c>
      <c r="O37" s="22" t="str">
        <f>IF('Data Entry'!O37=1,6,IF('Data Entry'!O37=2,5,IF('Data Entry'!O37=3,4,IF('Data Entry'!O37=4,3,IF('Data Entry'!O37=5,2,IF('Data Entry'!O37=6,1,""))))))</f>
        <v/>
      </c>
      <c r="P37" s="22" t="str">
        <f>IF('Data Entry'!P37=1,1,IF('Data Entry'!P37=2,2,IF('Data Entry'!P37=3,3,IF('Data Entry'!P37=4,4,IF('Data Entry'!P37=5,5,IF('Data Entry'!P37=6,6,""))))))</f>
        <v/>
      </c>
      <c r="Q37" s="23" t="str">
        <f>IF('Data Entry'!Q37=1,6,IF('Data Entry'!Q37=2,5,IF('Data Entry'!Q37=3,4,IF('Data Entry'!Q37=4,3,IF('Data Entry'!Q37=5,2,IF('Data Entry'!Q37=6,1,""))))))</f>
        <v/>
      </c>
      <c r="R37" s="23" t="str">
        <f>IF('Data Entry'!R37=1,6,IF('Data Entry'!R37=2,5,IF('Data Entry'!R37=3,4,IF('Data Entry'!R37=4,3,IF('Data Entry'!R37=5,2,IF('Data Entry'!R37=6,1,""))))))</f>
        <v/>
      </c>
      <c r="S37" s="23" t="str">
        <f>IF('Data Entry'!S37=1,1,IF('Data Entry'!S37=2,2,IF('Data Entry'!S37=3,3,IF('Data Entry'!S37=4,4,IF('Data Entry'!S37=5,5,IF('Data Entry'!S37=6,6,""))))))</f>
        <v/>
      </c>
      <c r="T37" s="23" t="str">
        <f>IF('Data Entry'!T37=1,1,IF('Data Entry'!T37=2,2,IF('Data Entry'!T37=3,3,IF('Data Entry'!T37=4,4,IF('Data Entry'!T37=5,5,IF('Data Entry'!T37=6,6,""))))))</f>
        <v/>
      </c>
      <c r="U37" s="23" t="str">
        <f>IF('Data Entry'!U37=1,6,IF('Data Entry'!U37=2,5,IF('Data Entry'!U37=3,4,IF('Data Entry'!U37=4,3,IF('Data Entry'!U37=5,2,IF('Data Entry'!U37=6,1,""))))))</f>
        <v/>
      </c>
      <c r="V37" s="23" t="str">
        <f>IF('Data Entry'!V37=1,1,IF('Data Entry'!V37=2,2,IF('Data Entry'!V37=3,3,IF('Data Entry'!V37=4,4,IF('Data Entry'!V37=5,5,IF('Data Entry'!V37=6,6,""))))))</f>
        <v/>
      </c>
      <c r="W37" s="23" t="str">
        <f>IF('Data Entry'!W37=1,6,IF('Data Entry'!W37=2,5,IF('Data Entry'!W37=3,4,IF('Data Entry'!W37=4,3,IF('Data Entry'!W37=5,2,IF('Data Entry'!W37=6,1,""))))))</f>
        <v/>
      </c>
      <c r="X37" s="23" t="str">
        <f>IF('Data Entry'!X37=1,1,IF('Data Entry'!X37=2,2,IF('Data Entry'!X37=3,3,IF('Data Entry'!X37=4,4,IF('Data Entry'!X37=5,5,IF('Data Entry'!X37=6,6,""))))))</f>
        <v/>
      </c>
    </row>
    <row r="38" spans="1:24" x14ac:dyDescent="0.25">
      <c r="A38" s="21">
        <f>'Data Entry'!A38</f>
        <v>0</v>
      </c>
      <c r="B38" s="21" t="str">
        <f>IF('Data Entry'!B38=1,"Male",IF('Data Entry'!B38=2,"Female",IF('Data Entry'!B38=3,"Other","")))</f>
        <v/>
      </c>
      <c r="C38" s="21" t="str">
        <f>IF('Data Entry'!C38=0,"",'Data Entry'!C38)</f>
        <v/>
      </c>
      <c r="D38" s="21" t="str">
        <f>IF('Data Entry'!D38=0,"",'Data Entry'!D38)</f>
        <v/>
      </c>
      <c r="E38" s="21" t="str">
        <f>IF('Data Entry'!E38=1,"University",IF('Data Entry'!E38=2,"College",IF('Data Entry'!E38=3,"High School",IF('Data Entry'!E38=4,"Primary School",IF('Data Entry'!E38=5,"No formal education",IF('Data Entry'!E38=6,"Other",""))))))</f>
        <v/>
      </c>
      <c r="F38" s="21" t="str">
        <f>IF('Data Entry'!F38=1,"1",IF('Data Entry'!F38=2,"2",IF('Data Entry'!F38=3,"3",IF('Data Entry'!F38=4,"4",IF('Data Entry'!F38=5,"5","")))))</f>
        <v/>
      </c>
      <c r="G38" s="21" t="str">
        <f>IF('Data Entry'!G38=1,"Item 1",IF('Data Entry'!G38=2,"Item 2",IF('Data Entry'!G38=3,"Item 3",IF('Data Entry'!G38=4,"Item 4",""))))</f>
        <v/>
      </c>
      <c r="H38" s="21" t="str">
        <f>IF('Data Entry'!H38=1,"75%-100%",IF('Data Entry'!H38=2,"51%-74%",IF('Data Entry'!H38=3,"Up to 50%","")))</f>
        <v/>
      </c>
      <c r="I38" s="22" t="str">
        <f>IF('Data Entry'!I38=1,6,IF('Data Entry'!I38=2,5,IF('Data Entry'!I38=3,4,IF('Data Entry'!I38=4,3,IF('Data Entry'!I38=5,2,IF('Data Entry'!I38=6,1,""))))))</f>
        <v/>
      </c>
      <c r="J38" s="22" t="str">
        <f>IF('Data Entry'!J38=1,6,IF('Data Entry'!J38=2,5,IF('Data Entry'!J38=3,4,IF('Data Entry'!J38=4,3,IF('Data Entry'!J38=5,2,IF('Data Entry'!J38=6,1,""))))))</f>
        <v/>
      </c>
      <c r="K38" s="22" t="str">
        <f>IF('Data Entry'!K38=1,1,IF('Data Entry'!K38=2,2,IF('Data Entry'!K38=3,3,IF('Data Entry'!K38=4,4,IF('Data Entry'!K38=5,5,IF('Data Entry'!K38=6,6,""))))))</f>
        <v/>
      </c>
      <c r="L38" s="22" t="str">
        <f>IF('Data Entry'!L38=1,1,IF('Data Entry'!L38=2,2,IF('Data Entry'!L38=3,3,IF('Data Entry'!L38=4,4,IF('Data Entry'!L38=5,5,IF('Data Entry'!L38=6,6,""))))))</f>
        <v/>
      </c>
      <c r="M38" s="22" t="str">
        <f>IF('Data Entry'!M38=1,6,IF('Data Entry'!M38=2,5,IF('Data Entry'!M38=3,4,IF('Data Entry'!M38=4,3,IF('Data Entry'!M38=5,2,IF('Data Entry'!M38=6,1,""))))))</f>
        <v/>
      </c>
      <c r="N38" s="22" t="str">
        <f>IF('Data Entry'!N38=1,1,IF('Data Entry'!N38=2,2,IF('Data Entry'!N38=3,3,IF('Data Entry'!N38=4,4,IF('Data Entry'!N38=5,5,IF('Data Entry'!N38=6,6,""))))))</f>
        <v/>
      </c>
      <c r="O38" s="22" t="str">
        <f>IF('Data Entry'!O38=1,6,IF('Data Entry'!O38=2,5,IF('Data Entry'!O38=3,4,IF('Data Entry'!O38=4,3,IF('Data Entry'!O38=5,2,IF('Data Entry'!O38=6,1,""))))))</f>
        <v/>
      </c>
      <c r="P38" s="22" t="str">
        <f>IF('Data Entry'!P38=1,1,IF('Data Entry'!P38=2,2,IF('Data Entry'!P38=3,3,IF('Data Entry'!P38=4,4,IF('Data Entry'!P38=5,5,IF('Data Entry'!P38=6,6,""))))))</f>
        <v/>
      </c>
      <c r="Q38" s="23" t="str">
        <f>IF('Data Entry'!Q38=1,6,IF('Data Entry'!Q38=2,5,IF('Data Entry'!Q38=3,4,IF('Data Entry'!Q38=4,3,IF('Data Entry'!Q38=5,2,IF('Data Entry'!Q38=6,1,""))))))</f>
        <v/>
      </c>
      <c r="R38" s="23" t="str">
        <f>IF('Data Entry'!R38=1,6,IF('Data Entry'!R38=2,5,IF('Data Entry'!R38=3,4,IF('Data Entry'!R38=4,3,IF('Data Entry'!R38=5,2,IF('Data Entry'!R38=6,1,""))))))</f>
        <v/>
      </c>
      <c r="S38" s="23" t="str">
        <f>IF('Data Entry'!S38=1,1,IF('Data Entry'!S38=2,2,IF('Data Entry'!S38=3,3,IF('Data Entry'!S38=4,4,IF('Data Entry'!S38=5,5,IF('Data Entry'!S38=6,6,""))))))</f>
        <v/>
      </c>
      <c r="T38" s="23" t="str">
        <f>IF('Data Entry'!T38=1,1,IF('Data Entry'!T38=2,2,IF('Data Entry'!T38=3,3,IF('Data Entry'!T38=4,4,IF('Data Entry'!T38=5,5,IF('Data Entry'!T38=6,6,""))))))</f>
        <v/>
      </c>
      <c r="U38" s="23" t="str">
        <f>IF('Data Entry'!U38=1,6,IF('Data Entry'!U38=2,5,IF('Data Entry'!U38=3,4,IF('Data Entry'!U38=4,3,IF('Data Entry'!U38=5,2,IF('Data Entry'!U38=6,1,""))))))</f>
        <v/>
      </c>
      <c r="V38" s="23" t="str">
        <f>IF('Data Entry'!V38=1,1,IF('Data Entry'!V38=2,2,IF('Data Entry'!V38=3,3,IF('Data Entry'!V38=4,4,IF('Data Entry'!V38=5,5,IF('Data Entry'!V38=6,6,""))))))</f>
        <v/>
      </c>
      <c r="W38" s="23" t="str">
        <f>IF('Data Entry'!W38=1,6,IF('Data Entry'!W38=2,5,IF('Data Entry'!W38=3,4,IF('Data Entry'!W38=4,3,IF('Data Entry'!W38=5,2,IF('Data Entry'!W38=6,1,""))))))</f>
        <v/>
      </c>
      <c r="X38" s="23" t="str">
        <f>IF('Data Entry'!X38=1,1,IF('Data Entry'!X38=2,2,IF('Data Entry'!X38=3,3,IF('Data Entry'!X38=4,4,IF('Data Entry'!X38=5,5,IF('Data Entry'!X38=6,6,""))))))</f>
        <v/>
      </c>
    </row>
    <row r="39" spans="1:24" x14ac:dyDescent="0.25">
      <c r="A39" s="21">
        <f>'Data Entry'!A39</f>
        <v>0</v>
      </c>
      <c r="B39" s="21" t="str">
        <f>IF('Data Entry'!B39=1,"Male",IF('Data Entry'!B39=2,"Female",IF('Data Entry'!B39=3,"Other","")))</f>
        <v/>
      </c>
      <c r="C39" s="21" t="str">
        <f>IF('Data Entry'!C39=0,"",'Data Entry'!C39)</f>
        <v/>
      </c>
      <c r="D39" s="21" t="str">
        <f>IF('Data Entry'!D39=0,"",'Data Entry'!D39)</f>
        <v/>
      </c>
      <c r="E39" s="21" t="str">
        <f>IF('Data Entry'!E39=1,"University",IF('Data Entry'!E39=2,"College",IF('Data Entry'!E39=3,"High School",IF('Data Entry'!E39=4,"Primary School",IF('Data Entry'!E39=5,"No formal education",IF('Data Entry'!E39=6,"Other",""))))))</f>
        <v/>
      </c>
      <c r="F39" s="21" t="str">
        <f>IF('Data Entry'!F39=1,"1",IF('Data Entry'!F39=2,"2",IF('Data Entry'!F39=3,"3",IF('Data Entry'!F39=4,"4",IF('Data Entry'!F39=5,"5","")))))</f>
        <v/>
      </c>
      <c r="G39" s="21" t="str">
        <f>IF('Data Entry'!G39=1,"Item 1",IF('Data Entry'!G39=2,"Item 2",IF('Data Entry'!G39=3,"Item 3",IF('Data Entry'!G39=4,"Item 4",""))))</f>
        <v/>
      </c>
      <c r="H39" s="21" t="str">
        <f>IF('Data Entry'!H39=1,"75%-100%",IF('Data Entry'!H39=2,"51%-74%",IF('Data Entry'!H39=3,"Up to 50%","")))</f>
        <v/>
      </c>
      <c r="I39" s="22" t="str">
        <f>IF('Data Entry'!I39=1,6,IF('Data Entry'!I39=2,5,IF('Data Entry'!I39=3,4,IF('Data Entry'!I39=4,3,IF('Data Entry'!I39=5,2,IF('Data Entry'!I39=6,1,""))))))</f>
        <v/>
      </c>
      <c r="J39" s="22" t="str">
        <f>IF('Data Entry'!J39=1,6,IF('Data Entry'!J39=2,5,IF('Data Entry'!J39=3,4,IF('Data Entry'!J39=4,3,IF('Data Entry'!J39=5,2,IF('Data Entry'!J39=6,1,""))))))</f>
        <v/>
      </c>
      <c r="K39" s="22" t="str">
        <f>IF('Data Entry'!K39=1,1,IF('Data Entry'!K39=2,2,IF('Data Entry'!K39=3,3,IF('Data Entry'!K39=4,4,IF('Data Entry'!K39=5,5,IF('Data Entry'!K39=6,6,""))))))</f>
        <v/>
      </c>
      <c r="L39" s="22" t="str">
        <f>IF('Data Entry'!L39=1,1,IF('Data Entry'!L39=2,2,IF('Data Entry'!L39=3,3,IF('Data Entry'!L39=4,4,IF('Data Entry'!L39=5,5,IF('Data Entry'!L39=6,6,""))))))</f>
        <v/>
      </c>
      <c r="M39" s="22" t="str">
        <f>IF('Data Entry'!M39=1,6,IF('Data Entry'!M39=2,5,IF('Data Entry'!M39=3,4,IF('Data Entry'!M39=4,3,IF('Data Entry'!M39=5,2,IF('Data Entry'!M39=6,1,""))))))</f>
        <v/>
      </c>
      <c r="N39" s="22" t="str">
        <f>IF('Data Entry'!N39=1,1,IF('Data Entry'!N39=2,2,IF('Data Entry'!N39=3,3,IF('Data Entry'!N39=4,4,IF('Data Entry'!N39=5,5,IF('Data Entry'!N39=6,6,""))))))</f>
        <v/>
      </c>
      <c r="O39" s="22" t="str">
        <f>IF('Data Entry'!O39=1,6,IF('Data Entry'!O39=2,5,IF('Data Entry'!O39=3,4,IF('Data Entry'!O39=4,3,IF('Data Entry'!O39=5,2,IF('Data Entry'!O39=6,1,""))))))</f>
        <v/>
      </c>
      <c r="P39" s="22" t="str">
        <f>IF('Data Entry'!P39=1,1,IF('Data Entry'!P39=2,2,IF('Data Entry'!P39=3,3,IF('Data Entry'!P39=4,4,IF('Data Entry'!P39=5,5,IF('Data Entry'!P39=6,6,""))))))</f>
        <v/>
      </c>
      <c r="Q39" s="23" t="str">
        <f>IF('Data Entry'!Q39=1,6,IF('Data Entry'!Q39=2,5,IF('Data Entry'!Q39=3,4,IF('Data Entry'!Q39=4,3,IF('Data Entry'!Q39=5,2,IF('Data Entry'!Q39=6,1,""))))))</f>
        <v/>
      </c>
      <c r="R39" s="23" t="str">
        <f>IF('Data Entry'!R39=1,6,IF('Data Entry'!R39=2,5,IF('Data Entry'!R39=3,4,IF('Data Entry'!R39=4,3,IF('Data Entry'!R39=5,2,IF('Data Entry'!R39=6,1,""))))))</f>
        <v/>
      </c>
      <c r="S39" s="23" t="str">
        <f>IF('Data Entry'!S39=1,1,IF('Data Entry'!S39=2,2,IF('Data Entry'!S39=3,3,IF('Data Entry'!S39=4,4,IF('Data Entry'!S39=5,5,IF('Data Entry'!S39=6,6,""))))))</f>
        <v/>
      </c>
      <c r="T39" s="23" t="str">
        <f>IF('Data Entry'!T39=1,1,IF('Data Entry'!T39=2,2,IF('Data Entry'!T39=3,3,IF('Data Entry'!T39=4,4,IF('Data Entry'!T39=5,5,IF('Data Entry'!T39=6,6,""))))))</f>
        <v/>
      </c>
      <c r="U39" s="23" t="str">
        <f>IF('Data Entry'!U39=1,6,IF('Data Entry'!U39=2,5,IF('Data Entry'!U39=3,4,IF('Data Entry'!U39=4,3,IF('Data Entry'!U39=5,2,IF('Data Entry'!U39=6,1,""))))))</f>
        <v/>
      </c>
      <c r="V39" s="23" t="str">
        <f>IF('Data Entry'!V39=1,1,IF('Data Entry'!V39=2,2,IF('Data Entry'!V39=3,3,IF('Data Entry'!V39=4,4,IF('Data Entry'!V39=5,5,IF('Data Entry'!V39=6,6,""))))))</f>
        <v/>
      </c>
      <c r="W39" s="23" t="str">
        <f>IF('Data Entry'!W39=1,6,IF('Data Entry'!W39=2,5,IF('Data Entry'!W39=3,4,IF('Data Entry'!W39=4,3,IF('Data Entry'!W39=5,2,IF('Data Entry'!W39=6,1,""))))))</f>
        <v/>
      </c>
      <c r="X39" s="23" t="str">
        <f>IF('Data Entry'!X39=1,1,IF('Data Entry'!X39=2,2,IF('Data Entry'!X39=3,3,IF('Data Entry'!X39=4,4,IF('Data Entry'!X39=5,5,IF('Data Entry'!X39=6,6,""))))))</f>
        <v/>
      </c>
    </row>
    <row r="40" spans="1:24" x14ac:dyDescent="0.25">
      <c r="A40" s="21">
        <f>'Data Entry'!A40</f>
        <v>0</v>
      </c>
      <c r="B40" s="21" t="str">
        <f>IF('Data Entry'!B40=1,"Male",IF('Data Entry'!B40=2,"Female",IF('Data Entry'!B40=3,"Other","")))</f>
        <v/>
      </c>
      <c r="C40" s="21" t="str">
        <f>IF('Data Entry'!C40=0,"",'Data Entry'!C40)</f>
        <v/>
      </c>
      <c r="D40" s="21" t="str">
        <f>IF('Data Entry'!D40=0,"",'Data Entry'!D40)</f>
        <v/>
      </c>
      <c r="E40" s="21" t="str">
        <f>IF('Data Entry'!E40=1,"University",IF('Data Entry'!E40=2,"College",IF('Data Entry'!E40=3,"High School",IF('Data Entry'!E40=4,"Primary School",IF('Data Entry'!E40=5,"No formal education",IF('Data Entry'!E40=6,"Other",""))))))</f>
        <v/>
      </c>
      <c r="F40" s="21" t="str">
        <f>IF('Data Entry'!F40=1,"1",IF('Data Entry'!F40=2,"2",IF('Data Entry'!F40=3,"3",IF('Data Entry'!F40=4,"4",IF('Data Entry'!F40=5,"5","")))))</f>
        <v/>
      </c>
      <c r="G40" s="21" t="str">
        <f>IF('Data Entry'!G40=1,"Item 1",IF('Data Entry'!G40=2,"Item 2",IF('Data Entry'!G40=3,"Item 3",IF('Data Entry'!G40=4,"Item 4",""))))</f>
        <v/>
      </c>
      <c r="H40" s="21" t="str">
        <f>IF('Data Entry'!H40=1,"75%-100%",IF('Data Entry'!H40=2,"51%-74%",IF('Data Entry'!H40=3,"Up to 50%","")))</f>
        <v/>
      </c>
      <c r="I40" s="22" t="str">
        <f>IF('Data Entry'!I40=1,6,IF('Data Entry'!I40=2,5,IF('Data Entry'!I40=3,4,IF('Data Entry'!I40=4,3,IF('Data Entry'!I40=5,2,IF('Data Entry'!I40=6,1,""))))))</f>
        <v/>
      </c>
      <c r="J40" s="22" t="str">
        <f>IF('Data Entry'!J40=1,6,IF('Data Entry'!J40=2,5,IF('Data Entry'!J40=3,4,IF('Data Entry'!J40=4,3,IF('Data Entry'!J40=5,2,IF('Data Entry'!J40=6,1,""))))))</f>
        <v/>
      </c>
      <c r="K40" s="22" t="str">
        <f>IF('Data Entry'!K40=1,1,IF('Data Entry'!K40=2,2,IF('Data Entry'!K40=3,3,IF('Data Entry'!K40=4,4,IF('Data Entry'!K40=5,5,IF('Data Entry'!K40=6,6,""))))))</f>
        <v/>
      </c>
      <c r="L40" s="22" t="str">
        <f>IF('Data Entry'!L40=1,1,IF('Data Entry'!L40=2,2,IF('Data Entry'!L40=3,3,IF('Data Entry'!L40=4,4,IF('Data Entry'!L40=5,5,IF('Data Entry'!L40=6,6,""))))))</f>
        <v/>
      </c>
      <c r="M40" s="22" t="str">
        <f>IF('Data Entry'!M40=1,6,IF('Data Entry'!M40=2,5,IF('Data Entry'!M40=3,4,IF('Data Entry'!M40=4,3,IF('Data Entry'!M40=5,2,IF('Data Entry'!M40=6,1,""))))))</f>
        <v/>
      </c>
      <c r="N40" s="22" t="str">
        <f>IF('Data Entry'!N40=1,1,IF('Data Entry'!N40=2,2,IF('Data Entry'!N40=3,3,IF('Data Entry'!N40=4,4,IF('Data Entry'!N40=5,5,IF('Data Entry'!N40=6,6,""))))))</f>
        <v/>
      </c>
      <c r="O40" s="22" t="str">
        <f>IF('Data Entry'!O40=1,6,IF('Data Entry'!O40=2,5,IF('Data Entry'!O40=3,4,IF('Data Entry'!O40=4,3,IF('Data Entry'!O40=5,2,IF('Data Entry'!O40=6,1,""))))))</f>
        <v/>
      </c>
      <c r="P40" s="22" t="str">
        <f>IF('Data Entry'!P40=1,1,IF('Data Entry'!P40=2,2,IF('Data Entry'!P40=3,3,IF('Data Entry'!P40=4,4,IF('Data Entry'!P40=5,5,IF('Data Entry'!P40=6,6,""))))))</f>
        <v/>
      </c>
      <c r="Q40" s="23" t="str">
        <f>IF('Data Entry'!Q40=1,6,IF('Data Entry'!Q40=2,5,IF('Data Entry'!Q40=3,4,IF('Data Entry'!Q40=4,3,IF('Data Entry'!Q40=5,2,IF('Data Entry'!Q40=6,1,""))))))</f>
        <v/>
      </c>
      <c r="R40" s="23" t="str">
        <f>IF('Data Entry'!R40=1,6,IF('Data Entry'!R40=2,5,IF('Data Entry'!R40=3,4,IF('Data Entry'!R40=4,3,IF('Data Entry'!R40=5,2,IF('Data Entry'!R40=6,1,""))))))</f>
        <v/>
      </c>
      <c r="S40" s="23" t="str">
        <f>IF('Data Entry'!S40=1,1,IF('Data Entry'!S40=2,2,IF('Data Entry'!S40=3,3,IF('Data Entry'!S40=4,4,IF('Data Entry'!S40=5,5,IF('Data Entry'!S40=6,6,""))))))</f>
        <v/>
      </c>
      <c r="T40" s="23" t="str">
        <f>IF('Data Entry'!T40=1,1,IF('Data Entry'!T40=2,2,IF('Data Entry'!T40=3,3,IF('Data Entry'!T40=4,4,IF('Data Entry'!T40=5,5,IF('Data Entry'!T40=6,6,""))))))</f>
        <v/>
      </c>
      <c r="U40" s="23" t="str">
        <f>IF('Data Entry'!U40=1,6,IF('Data Entry'!U40=2,5,IF('Data Entry'!U40=3,4,IF('Data Entry'!U40=4,3,IF('Data Entry'!U40=5,2,IF('Data Entry'!U40=6,1,""))))))</f>
        <v/>
      </c>
      <c r="V40" s="23" t="str">
        <f>IF('Data Entry'!V40=1,1,IF('Data Entry'!V40=2,2,IF('Data Entry'!V40=3,3,IF('Data Entry'!V40=4,4,IF('Data Entry'!V40=5,5,IF('Data Entry'!V40=6,6,""))))))</f>
        <v/>
      </c>
      <c r="W40" s="23" t="str">
        <f>IF('Data Entry'!W40=1,6,IF('Data Entry'!W40=2,5,IF('Data Entry'!W40=3,4,IF('Data Entry'!W40=4,3,IF('Data Entry'!W40=5,2,IF('Data Entry'!W40=6,1,""))))))</f>
        <v/>
      </c>
      <c r="X40" s="23" t="str">
        <f>IF('Data Entry'!X40=1,1,IF('Data Entry'!X40=2,2,IF('Data Entry'!X40=3,3,IF('Data Entry'!X40=4,4,IF('Data Entry'!X40=5,5,IF('Data Entry'!X40=6,6,""))))))</f>
        <v/>
      </c>
    </row>
    <row r="41" spans="1:24" x14ac:dyDescent="0.25">
      <c r="A41" s="21">
        <f>'Data Entry'!A41</f>
        <v>0</v>
      </c>
      <c r="B41" s="21" t="str">
        <f>IF('Data Entry'!B41=1,"Male",IF('Data Entry'!B41=2,"Female",IF('Data Entry'!B41=3,"Other","")))</f>
        <v/>
      </c>
      <c r="C41" s="21" t="str">
        <f>IF('Data Entry'!C41=0,"",'Data Entry'!C41)</f>
        <v/>
      </c>
      <c r="D41" s="21" t="str">
        <f>IF('Data Entry'!D41=0,"",'Data Entry'!D41)</f>
        <v/>
      </c>
      <c r="E41" s="21" t="str">
        <f>IF('Data Entry'!E41=1,"University",IF('Data Entry'!E41=2,"College",IF('Data Entry'!E41=3,"High School",IF('Data Entry'!E41=4,"Primary School",IF('Data Entry'!E41=5,"No formal education",IF('Data Entry'!E41=6,"Other",""))))))</f>
        <v/>
      </c>
      <c r="F41" s="21" t="str">
        <f>IF('Data Entry'!F41=1,"1",IF('Data Entry'!F41=2,"2",IF('Data Entry'!F41=3,"3",IF('Data Entry'!F41=4,"4",IF('Data Entry'!F41=5,"5","")))))</f>
        <v/>
      </c>
      <c r="G41" s="21" t="str">
        <f>IF('Data Entry'!G41=1,"Item 1",IF('Data Entry'!G41=2,"Item 2",IF('Data Entry'!G41=3,"Item 3",IF('Data Entry'!G41=4,"Item 4",""))))</f>
        <v/>
      </c>
      <c r="H41" s="21" t="str">
        <f>IF('Data Entry'!H41=1,"75%-100%",IF('Data Entry'!H41=2,"51%-74%",IF('Data Entry'!H41=3,"Up to 50%","")))</f>
        <v/>
      </c>
      <c r="I41" s="22" t="str">
        <f>IF('Data Entry'!I41=1,6,IF('Data Entry'!I41=2,5,IF('Data Entry'!I41=3,4,IF('Data Entry'!I41=4,3,IF('Data Entry'!I41=5,2,IF('Data Entry'!I41=6,1,""))))))</f>
        <v/>
      </c>
      <c r="J41" s="22" t="str">
        <f>IF('Data Entry'!J41=1,6,IF('Data Entry'!J41=2,5,IF('Data Entry'!J41=3,4,IF('Data Entry'!J41=4,3,IF('Data Entry'!J41=5,2,IF('Data Entry'!J41=6,1,""))))))</f>
        <v/>
      </c>
      <c r="K41" s="22" t="str">
        <f>IF('Data Entry'!K41=1,1,IF('Data Entry'!K41=2,2,IF('Data Entry'!K41=3,3,IF('Data Entry'!K41=4,4,IF('Data Entry'!K41=5,5,IF('Data Entry'!K41=6,6,""))))))</f>
        <v/>
      </c>
      <c r="L41" s="22" t="str">
        <f>IF('Data Entry'!L41=1,1,IF('Data Entry'!L41=2,2,IF('Data Entry'!L41=3,3,IF('Data Entry'!L41=4,4,IF('Data Entry'!L41=5,5,IF('Data Entry'!L41=6,6,""))))))</f>
        <v/>
      </c>
      <c r="M41" s="22" t="str">
        <f>IF('Data Entry'!M41=1,6,IF('Data Entry'!M41=2,5,IF('Data Entry'!M41=3,4,IF('Data Entry'!M41=4,3,IF('Data Entry'!M41=5,2,IF('Data Entry'!M41=6,1,""))))))</f>
        <v/>
      </c>
      <c r="N41" s="22" t="str">
        <f>IF('Data Entry'!N41=1,1,IF('Data Entry'!N41=2,2,IF('Data Entry'!N41=3,3,IF('Data Entry'!N41=4,4,IF('Data Entry'!N41=5,5,IF('Data Entry'!N41=6,6,""))))))</f>
        <v/>
      </c>
      <c r="O41" s="22" t="str">
        <f>IF('Data Entry'!O41=1,6,IF('Data Entry'!O41=2,5,IF('Data Entry'!O41=3,4,IF('Data Entry'!O41=4,3,IF('Data Entry'!O41=5,2,IF('Data Entry'!O41=6,1,""))))))</f>
        <v/>
      </c>
      <c r="P41" s="22" t="str">
        <f>IF('Data Entry'!P41=1,1,IF('Data Entry'!P41=2,2,IF('Data Entry'!P41=3,3,IF('Data Entry'!P41=4,4,IF('Data Entry'!P41=5,5,IF('Data Entry'!P41=6,6,""))))))</f>
        <v/>
      </c>
      <c r="Q41" s="23" t="str">
        <f>IF('Data Entry'!Q41=1,6,IF('Data Entry'!Q41=2,5,IF('Data Entry'!Q41=3,4,IF('Data Entry'!Q41=4,3,IF('Data Entry'!Q41=5,2,IF('Data Entry'!Q41=6,1,""))))))</f>
        <v/>
      </c>
      <c r="R41" s="23" t="str">
        <f>IF('Data Entry'!R41=1,6,IF('Data Entry'!R41=2,5,IF('Data Entry'!R41=3,4,IF('Data Entry'!R41=4,3,IF('Data Entry'!R41=5,2,IF('Data Entry'!R41=6,1,""))))))</f>
        <v/>
      </c>
      <c r="S41" s="23" t="str">
        <f>IF('Data Entry'!S41=1,1,IF('Data Entry'!S41=2,2,IF('Data Entry'!S41=3,3,IF('Data Entry'!S41=4,4,IF('Data Entry'!S41=5,5,IF('Data Entry'!S41=6,6,""))))))</f>
        <v/>
      </c>
      <c r="T41" s="23" t="str">
        <f>IF('Data Entry'!T41=1,1,IF('Data Entry'!T41=2,2,IF('Data Entry'!T41=3,3,IF('Data Entry'!T41=4,4,IF('Data Entry'!T41=5,5,IF('Data Entry'!T41=6,6,""))))))</f>
        <v/>
      </c>
      <c r="U41" s="23" t="str">
        <f>IF('Data Entry'!U41=1,6,IF('Data Entry'!U41=2,5,IF('Data Entry'!U41=3,4,IF('Data Entry'!U41=4,3,IF('Data Entry'!U41=5,2,IF('Data Entry'!U41=6,1,""))))))</f>
        <v/>
      </c>
      <c r="V41" s="23" t="str">
        <f>IF('Data Entry'!V41=1,1,IF('Data Entry'!V41=2,2,IF('Data Entry'!V41=3,3,IF('Data Entry'!V41=4,4,IF('Data Entry'!V41=5,5,IF('Data Entry'!V41=6,6,""))))))</f>
        <v/>
      </c>
      <c r="W41" s="23" t="str">
        <f>IF('Data Entry'!W41=1,6,IF('Data Entry'!W41=2,5,IF('Data Entry'!W41=3,4,IF('Data Entry'!W41=4,3,IF('Data Entry'!W41=5,2,IF('Data Entry'!W41=6,1,""))))))</f>
        <v/>
      </c>
      <c r="X41" s="23" t="str">
        <f>IF('Data Entry'!X41=1,1,IF('Data Entry'!X41=2,2,IF('Data Entry'!X41=3,3,IF('Data Entry'!X41=4,4,IF('Data Entry'!X41=5,5,IF('Data Entry'!X41=6,6,""))))))</f>
        <v/>
      </c>
    </row>
    <row r="42" spans="1:24" x14ac:dyDescent="0.25">
      <c r="A42" s="21">
        <f>'Data Entry'!A42</f>
        <v>0</v>
      </c>
      <c r="B42" s="21" t="str">
        <f>IF('Data Entry'!B42=1,"Male",IF('Data Entry'!B42=2,"Female",IF('Data Entry'!B42=3,"Other","")))</f>
        <v/>
      </c>
      <c r="C42" s="21" t="str">
        <f>IF('Data Entry'!C42=0,"",'Data Entry'!C42)</f>
        <v/>
      </c>
      <c r="D42" s="21" t="str">
        <f>IF('Data Entry'!D42=0,"",'Data Entry'!D42)</f>
        <v/>
      </c>
      <c r="E42" s="21" t="str">
        <f>IF('Data Entry'!E42=1,"University",IF('Data Entry'!E42=2,"College",IF('Data Entry'!E42=3,"High School",IF('Data Entry'!E42=4,"Primary School",IF('Data Entry'!E42=5,"No formal education",IF('Data Entry'!E42=6,"Other",""))))))</f>
        <v/>
      </c>
      <c r="F42" s="21" t="str">
        <f>IF('Data Entry'!F42=1,"1",IF('Data Entry'!F42=2,"2",IF('Data Entry'!F42=3,"3",IF('Data Entry'!F42=4,"4",IF('Data Entry'!F42=5,"5","")))))</f>
        <v/>
      </c>
      <c r="G42" s="21" t="str">
        <f>IF('Data Entry'!G42=1,"Item 1",IF('Data Entry'!G42=2,"Item 2",IF('Data Entry'!G42=3,"Item 3",IF('Data Entry'!G42=4,"Item 4",""))))</f>
        <v/>
      </c>
      <c r="H42" s="21" t="str">
        <f>IF('Data Entry'!H42=1,"75%-100%",IF('Data Entry'!H42=2,"51%-74%",IF('Data Entry'!H42=3,"Up to 50%","")))</f>
        <v/>
      </c>
      <c r="I42" s="22" t="str">
        <f>IF('Data Entry'!I42=1,6,IF('Data Entry'!I42=2,5,IF('Data Entry'!I42=3,4,IF('Data Entry'!I42=4,3,IF('Data Entry'!I42=5,2,IF('Data Entry'!I42=6,1,""))))))</f>
        <v/>
      </c>
      <c r="J42" s="22" t="str">
        <f>IF('Data Entry'!J42=1,6,IF('Data Entry'!J42=2,5,IF('Data Entry'!J42=3,4,IF('Data Entry'!J42=4,3,IF('Data Entry'!J42=5,2,IF('Data Entry'!J42=6,1,""))))))</f>
        <v/>
      </c>
      <c r="K42" s="22" t="str">
        <f>IF('Data Entry'!K42=1,1,IF('Data Entry'!K42=2,2,IF('Data Entry'!K42=3,3,IF('Data Entry'!K42=4,4,IF('Data Entry'!K42=5,5,IF('Data Entry'!K42=6,6,""))))))</f>
        <v/>
      </c>
      <c r="L42" s="22" t="str">
        <f>IF('Data Entry'!L42=1,1,IF('Data Entry'!L42=2,2,IF('Data Entry'!L42=3,3,IF('Data Entry'!L42=4,4,IF('Data Entry'!L42=5,5,IF('Data Entry'!L42=6,6,""))))))</f>
        <v/>
      </c>
      <c r="M42" s="22" t="str">
        <f>IF('Data Entry'!M42=1,6,IF('Data Entry'!M42=2,5,IF('Data Entry'!M42=3,4,IF('Data Entry'!M42=4,3,IF('Data Entry'!M42=5,2,IF('Data Entry'!M42=6,1,""))))))</f>
        <v/>
      </c>
      <c r="N42" s="22" t="str">
        <f>IF('Data Entry'!N42=1,1,IF('Data Entry'!N42=2,2,IF('Data Entry'!N42=3,3,IF('Data Entry'!N42=4,4,IF('Data Entry'!N42=5,5,IF('Data Entry'!N42=6,6,""))))))</f>
        <v/>
      </c>
      <c r="O42" s="22" t="str">
        <f>IF('Data Entry'!O42=1,6,IF('Data Entry'!O42=2,5,IF('Data Entry'!O42=3,4,IF('Data Entry'!O42=4,3,IF('Data Entry'!O42=5,2,IF('Data Entry'!O42=6,1,""))))))</f>
        <v/>
      </c>
      <c r="P42" s="22" t="str">
        <f>IF('Data Entry'!P42=1,1,IF('Data Entry'!P42=2,2,IF('Data Entry'!P42=3,3,IF('Data Entry'!P42=4,4,IF('Data Entry'!P42=5,5,IF('Data Entry'!P42=6,6,""))))))</f>
        <v/>
      </c>
      <c r="Q42" s="23" t="str">
        <f>IF('Data Entry'!Q42=1,6,IF('Data Entry'!Q42=2,5,IF('Data Entry'!Q42=3,4,IF('Data Entry'!Q42=4,3,IF('Data Entry'!Q42=5,2,IF('Data Entry'!Q42=6,1,""))))))</f>
        <v/>
      </c>
      <c r="R42" s="23" t="str">
        <f>IF('Data Entry'!R42=1,6,IF('Data Entry'!R42=2,5,IF('Data Entry'!R42=3,4,IF('Data Entry'!R42=4,3,IF('Data Entry'!R42=5,2,IF('Data Entry'!R42=6,1,""))))))</f>
        <v/>
      </c>
      <c r="S42" s="23" t="str">
        <f>IF('Data Entry'!S42=1,1,IF('Data Entry'!S42=2,2,IF('Data Entry'!S42=3,3,IF('Data Entry'!S42=4,4,IF('Data Entry'!S42=5,5,IF('Data Entry'!S42=6,6,""))))))</f>
        <v/>
      </c>
      <c r="T42" s="23" t="str">
        <f>IF('Data Entry'!T42=1,1,IF('Data Entry'!T42=2,2,IF('Data Entry'!T42=3,3,IF('Data Entry'!T42=4,4,IF('Data Entry'!T42=5,5,IF('Data Entry'!T42=6,6,""))))))</f>
        <v/>
      </c>
      <c r="U42" s="23" t="str">
        <f>IF('Data Entry'!U42=1,6,IF('Data Entry'!U42=2,5,IF('Data Entry'!U42=3,4,IF('Data Entry'!U42=4,3,IF('Data Entry'!U42=5,2,IF('Data Entry'!U42=6,1,""))))))</f>
        <v/>
      </c>
      <c r="V42" s="23" t="str">
        <f>IF('Data Entry'!V42=1,1,IF('Data Entry'!V42=2,2,IF('Data Entry'!V42=3,3,IF('Data Entry'!V42=4,4,IF('Data Entry'!V42=5,5,IF('Data Entry'!V42=6,6,""))))))</f>
        <v/>
      </c>
      <c r="W42" s="23" t="str">
        <f>IF('Data Entry'!W42=1,6,IF('Data Entry'!W42=2,5,IF('Data Entry'!W42=3,4,IF('Data Entry'!W42=4,3,IF('Data Entry'!W42=5,2,IF('Data Entry'!W42=6,1,""))))))</f>
        <v/>
      </c>
      <c r="X42" s="23" t="str">
        <f>IF('Data Entry'!X42=1,1,IF('Data Entry'!X42=2,2,IF('Data Entry'!X42=3,3,IF('Data Entry'!X42=4,4,IF('Data Entry'!X42=5,5,IF('Data Entry'!X42=6,6,""))))))</f>
        <v/>
      </c>
    </row>
    <row r="43" spans="1:24" x14ac:dyDescent="0.25">
      <c r="A43" s="21">
        <f>'Data Entry'!A43</f>
        <v>0</v>
      </c>
      <c r="B43" s="21" t="str">
        <f>IF('Data Entry'!B43=1,"Male",IF('Data Entry'!B43=2,"Female",IF('Data Entry'!B43=3,"Other","")))</f>
        <v/>
      </c>
      <c r="C43" s="21" t="str">
        <f>IF('Data Entry'!C43=0,"",'Data Entry'!C43)</f>
        <v/>
      </c>
      <c r="D43" s="21" t="str">
        <f>IF('Data Entry'!D43=0,"",'Data Entry'!D43)</f>
        <v/>
      </c>
      <c r="E43" s="21" t="str">
        <f>IF('Data Entry'!E43=1,"University",IF('Data Entry'!E43=2,"College",IF('Data Entry'!E43=3,"High School",IF('Data Entry'!E43=4,"Primary School",IF('Data Entry'!E43=5,"No formal education",IF('Data Entry'!E43=6,"Other",""))))))</f>
        <v/>
      </c>
      <c r="F43" s="21" t="str">
        <f>IF('Data Entry'!F43=1,"1",IF('Data Entry'!F43=2,"2",IF('Data Entry'!F43=3,"3",IF('Data Entry'!F43=4,"4",IF('Data Entry'!F43=5,"5","")))))</f>
        <v/>
      </c>
      <c r="G43" s="21" t="str">
        <f>IF('Data Entry'!G43=1,"Item 1",IF('Data Entry'!G43=2,"Item 2",IF('Data Entry'!G43=3,"Item 3",IF('Data Entry'!G43=4,"Item 4",""))))</f>
        <v/>
      </c>
      <c r="H43" s="21" t="str">
        <f>IF('Data Entry'!H43=1,"75%-100%",IF('Data Entry'!H43=2,"51%-74%",IF('Data Entry'!H43=3,"Up to 50%","")))</f>
        <v/>
      </c>
      <c r="I43" s="22" t="str">
        <f>IF('Data Entry'!I43=1,6,IF('Data Entry'!I43=2,5,IF('Data Entry'!I43=3,4,IF('Data Entry'!I43=4,3,IF('Data Entry'!I43=5,2,IF('Data Entry'!I43=6,1,""))))))</f>
        <v/>
      </c>
      <c r="J43" s="22" t="str">
        <f>IF('Data Entry'!J43=1,6,IF('Data Entry'!J43=2,5,IF('Data Entry'!J43=3,4,IF('Data Entry'!J43=4,3,IF('Data Entry'!J43=5,2,IF('Data Entry'!J43=6,1,""))))))</f>
        <v/>
      </c>
      <c r="K43" s="22" t="str">
        <f>IF('Data Entry'!K43=1,1,IF('Data Entry'!K43=2,2,IF('Data Entry'!K43=3,3,IF('Data Entry'!K43=4,4,IF('Data Entry'!K43=5,5,IF('Data Entry'!K43=6,6,""))))))</f>
        <v/>
      </c>
      <c r="L43" s="22" t="str">
        <f>IF('Data Entry'!L43=1,1,IF('Data Entry'!L43=2,2,IF('Data Entry'!L43=3,3,IF('Data Entry'!L43=4,4,IF('Data Entry'!L43=5,5,IF('Data Entry'!L43=6,6,""))))))</f>
        <v/>
      </c>
      <c r="M43" s="22" t="str">
        <f>IF('Data Entry'!M43=1,6,IF('Data Entry'!M43=2,5,IF('Data Entry'!M43=3,4,IF('Data Entry'!M43=4,3,IF('Data Entry'!M43=5,2,IF('Data Entry'!M43=6,1,""))))))</f>
        <v/>
      </c>
      <c r="N43" s="22" t="str">
        <f>IF('Data Entry'!N43=1,1,IF('Data Entry'!N43=2,2,IF('Data Entry'!N43=3,3,IF('Data Entry'!N43=4,4,IF('Data Entry'!N43=5,5,IF('Data Entry'!N43=6,6,""))))))</f>
        <v/>
      </c>
      <c r="O43" s="22" t="str">
        <f>IF('Data Entry'!O43=1,6,IF('Data Entry'!O43=2,5,IF('Data Entry'!O43=3,4,IF('Data Entry'!O43=4,3,IF('Data Entry'!O43=5,2,IF('Data Entry'!O43=6,1,""))))))</f>
        <v/>
      </c>
      <c r="P43" s="22" t="str">
        <f>IF('Data Entry'!P43=1,1,IF('Data Entry'!P43=2,2,IF('Data Entry'!P43=3,3,IF('Data Entry'!P43=4,4,IF('Data Entry'!P43=5,5,IF('Data Entry'!P43=6,6,""))))))</f>
        <v/>
      </c>
      <c r="Q43" s="23" t="str">
        <f>IF('Data Entry'!Q43=1,6,IF('Data Entry'!Q43=2,5,IF('Data Entry'!Q43=3,4,IF('Data Entry'!Q43=4,3,IF('Data Entry'!Q43=5,2,IF('Data Entry'!Q43=6,1,""))))))</f>
        <v/>
      </c>
      <c r="R43" s="23" t="str">
        <f>IF('Data Entry'!R43=1,6,IF('Data Entry'!R43=2,5,IF('Data Entry'!R43=3,4,IF('Data Entry'!R43=4,3,IF('Data Entry'!R43=5,2,IF('Data Entry'!R43=6,1,""))))))</f>
        <v/>
      </c>
      <c r="S43" s="23" t="str">
        <f>IF('Data Entry'!S43=1,1,IF('Data Entry'!S43=2,2,IF('Data Entry'!S43=3,3,IF('Data Entry'!S43=4,4,IF('Data Entry'!S43=5,5,IF('Data Entry'!S43=6,6,""))))))</f>
        <v/>
      </c>
      <c r="T43" s="23" t="str">
        <f>IF('Data Entry'!T43=1,1,IF('Data Entry'!T43=2,2,IF('Data Entry'!T43=3,3,IF('Data Entry'!T43=4,4,IF('Data Entry'!T43=5,5,IF('Data Entry'!T43=6,6,""))))))</f>
        <v/>
      </c>
      <c r="U43" s="23" t="str">
        <f>IF('Data Entry'!U43=1,6,IF('Data Entry'!U43=2,5,IF('Data Entry'!U43=3,4,IF('Data Entry'!U43=4,3,IF('Data Entry'!U43=5,2,IF('Data Entry'!U43=6,1,""))))))</f>
        <v/>
      </c>
      <c r="V43" s="23" t="str">
        <f>IF('Data Entry'!V43=1,1,IF('Data Entry'!V43=2,2,IF('Data Entry'!V43=3,3,IF('Data Entry'!V43=4,4,IF('Data Entry'!V43=5,5,IF('Data Entry'!V43=6,6,""))))))</f>
        <v/>
      </c>
      <c r="W43" s="23" t="str">
        <f>IF('Data Entry'!W43=1,6,IF('Data Entry'!W43=2,5,IF('Data Entry'!W43=3,4,IF('Data Entry'!W43=4,3,IF('Data Entry'!W43=5,2,IF('Data Entry'!W43=6,1,""))))))</f>
        <v/>
      </c>
      <c r="X43" s="23" t="str">
        <f>IF('Data Entry'!X43=1,1,IF('Data Entry'!X43=2,2,IF('Data Entry'!X43=3,3,IF('Data Entry'!X43=4,4,IF('Data Entry'!X43=5,5,IF('Data Entry'!X43=6,6,""))))))</f>
        <v/>
      </c>
    </row>
    <row r="44" spans="1:24" x14ac:dyDescent="0.25">
      <c r="A44" s="21">
        <f>'Data Entry'!A44</f>
        <v>0</v>
      </c>
      <c r="B44" s="21" t="str">
        <f>IF('Data Entry'!B44=1,"Male",IF('Data Entry'!B44=2,"Female",IF('Data Entry'!B44=3,"Other","")))</f>
        <v/>
      </c>
      <c r="C44" s="21" t="str">
        <f>IF('Data Entry'!C44=0,"",'Data Entry'!C44)</f>
        <v/>
      </c>
      <c r="D44" s="21" t="str">
        <f>IF('Data Entry'!D44=0,"",'Data Entry'!D44)</f>
        <v/>
      </c>
      <c r="E44" s="21" t="str">
        <f>IF('Data Entry'!E44=1,"University",IF('Data Entry'!E44=2,"College",IF('Data Entry'!E44=3,"High School",IF('Data Entry'!E44=4,"Primary School",IF('Data Entry'!E44=5,"No formal education",IF('Data Entry'!E44=6,"Other",""))))))</f>
        <v/>
      </c>
      <c r="F44" s="21" t="str">
        <f>IF('Data Entry'!F44=1,"1",IF('Data Entry'!F44=2,"2",IF('Data Entry'!F44=3,"3",IF('Data Entry'!F44=4,"4",IF('Data Entry'!F44=5,"5","")))))</f>
        <v/>
      </c>
      <c r="G44" s="21" t="str">
        <f>IF('Data Entry'!G44=1,"Item 1",IF('Data Entry'!G44=2,"Item 2",IF('Data Entry'!G44=3,"Item 3",IF('Data Entry'!G44=4,"Item 4",""))))</f>
        <v/>
      </c>
      <c r="H44" s="21" t="str">
        <f>IF('Data Entry'!H44=1,"75%-100%",IF('Data Entry'!H44=2,"51%-74%",IF('Data Entry'!H44=3,"Up to 50%","")))</f>
        <v/>
      </c>
      <c r="I44" s="22" t="str">
        <f>IF('Data Entry'!I44=1,6,IF('Data Entry'!I44=2,5,IF('Data Entry'!I44=3,4,IF('Data Entry'!I44=4,3,IF('Data Entry'!I44=5,2,IF('Data Entry'!I44=6,1,""))))))</f>
        <v/>
      </c>
      <c r="J44" s="22" t="str">
        <f>IF('Data Entry'!J44=1,6,IF('Data Entry'!J44=2,5,IF('Data Entry'!J44=3,4,IF('Data Entry'!J44=4,3,IF('Data Entry'!J44=5,2,IF('Data Entry'!J44=6,1,""))))))</f>
        <v/>
      </c>
      <c r="K44" s="22" t="str">
        <f>IF('Data Entry'!K44=1,1,IF('Data Entry'!K44=2,2,IF('Data Entry'!K44=3,3,IF('Data Entry'!K44=4,4,IF('Data Entry'!K44=5,5,IF('Data Entry'!K44=6,6,""))))))</f>
        <v/>
      </c>
      <c r="L44" s="22" t="str">
        <f>IF('Data Entry'!L44=1,1,IF('Data Entry'!L44=2,2,IF('Data Entry'!L44=3,3,IF('Data Entry'!L44=4,4,IF('Data Entry'!L44=5,5,IF('Data Entry'!L44=6,6,""))))))</f>
        <v/>
      </c>
      <c r="M44" s="22" t="str">
        <f>IF('Data Entry'!M44=1,6,IF('Data Entry'!M44=2,5,IF('Data Entry'!M44=3,4,IF('Data Entry'!M44=4,3,IF('Data Entry'!M44=5,2,IF('Data Entry'!M44=6,1,""))))))</f>
        <v/>
      </c>
      <c r="N44" s="22" t="str">
        <f>IF('Data Entry'!N44=1,1,IF('Data Entry'!N44=2,2,IF('Data Entry'!N44=3,3,IF('Data Entry'!N44=4,4,IF('Data Entry'!N44=5,5,IF('Data Entry'!N44=6,6,""))))))</f>
        <v/>
      </c>
      <c r="O44" s="22" t="str">
        <f>IF('Data Entry'!O44=1,6,IF('Data Entry'!O44=2,5,IF('Data Entry'!O44=3,4,IF('Data Entry'!O44=4,3,IF('Data Entry'!O44=5,2,IF('Data Entry'!O44=6,1,""))))))</f>
        <v/>
      </c>
      <c r="P44" s="22" t="str">
        <f>IF('Data Entry'!P44=1,1,IF('Data Entry'!P44=2,2,IF('Data Entry'!P44=3,3,IF('Data Entry'!P44=4,4,IF('Data Entry'!P44=5,5,IF('Data Entry'!P44=6,6,""))))))</f>
        <v/>
      </c>
      <c r="Q44" s="23" t="str">
        <f>IF('Data Entry'!Q44=1,6,IF('Data Entry'!Q44=2,5,IF('Data Entry'!Q44=3,4,IF('Data Entry'!Q44=4,3,IF('Data Entry'!Q44=5,2,IF('Data Entry'!Q44=6,1,""))))))</f>
        <v/>
      </c>
      <c r="R44" s="23" t="str">
        <f>IF('Data Entry'!R44=1,6,IF('Data Entry'!R44=2,5,IF('Data Entry'!R44=3,4,IF('Data Entry'!R44=4,3,IF('Data Entry'!R44=5,2,IF('Data Entry'!R44=6,1,""))))))</f>
        <v/>
      </c>
      <c r="S44" s="23" t="str">
        <f>IF('Data Entry'!S44=1,1,IF('Data Entry'!S44=2,2,IF('Data Entry'!S44=3,3,IF('Data Entry'!S44=4,4,IF('Data Entry'!S44=5,5,IF('Data Entry'!S44=6,6,""))))))</f>
        <v/>
      </c>
      <c r="T44" s="23" t="str">
        <f>IF('Data Entry'!T44=1,1,IF('Data Entry'!T44=2,2,IF('Data Entry'!T44=3,3,IF('Data Entry'!T44=4,4,IF('Data Entry'!T44=5,5,IF('Data Entry'!T44=6,6,""))))))</f>
        <v/>
      </c>
      <c r="U44" s="23" t="str">
        <f>IF('Data Entry'!U44=1,6,IF('Data Entry'!U44=2,5,IF('Data Entry'!U44=3,4,IF('Data Entry'!U44=4,3,IF('Data Entry'!U44=5,2,IF('Data Entry'!U44=6,1,""))))))</f>
        <v/>
      </c>
      <c r="V44" s="23" t="str">
        <f>IF('Data Entry'!V44=1,1,IF('Data Entry'!V44=2,2,IF('Data Entry'!V44=3,3,IF('Data Entry'!V44=4,4,IF('Data Entry'!V44=5,5,IF('Data Entry'!V44=6,6,""))))))</f>
        <v/>
      </c>
      <c r="W44" s="23" t="str">
        <f>IF('Data Entry'!W44=1,6,IF('Data Entry'!W44=2,5,IF('Data Entry'!W44=3,4,IF('Data Entry'!W44=4,3,IF('Data Entry'!W44=5,2,IF('Data Entry'!W44=6,1,""))))))</f>
        <v/>
      </c>
      <c r="X44" s="23" t="str">
        <f>IF('Data Entry'!X44=1,1,IF('Data Entry'!X44=2,2,IF('Data Entry'!X44=3,3,IF('Data Entry'!X44=4,4,IF('Data Entry'!X44=5,5,IF('Data Entry'!X44=6,6,""))))))</f>
        <v/>
      </c>
    </row>
    <row r="45" spans="1:24" x14ac:dyDescent="0.25">
      <c r="A45" s="21">
        <f>'Data Entry'!A45</f>
        <v>0</v>
      </c>
      <c r="B45" s="21" t="str">
        <f>IF('Data Entry'!B45=1,"Male",IF('Data Entry'!B45=2,"Female",IF('Data Entry'!B45=3,"Other","")))</f>
        <v/>
      </c>
      <c r="C45" s="21" t="str">
        <f>IF('Data Entry'!C45=0,"",'Data Entry'!C45)</f>
        <v/>
      </c>
      <c r="D45" s="21" t="str">
        <f>IF('Data Entry'!D45=0,"",'Data Entry'!D45)</f>
        <v/>
      </c>
      <c r="E45" s="21" t="str">
        <f>IF('Data Entry'!E45=1,"University",IF('Data Entry'!E45=2,"College",IF('Data Entry'!E45=3,"High School",IF('Data Entry'!E45=4,"Primary School",IF('Data Entry'!E45=5,"No formal education",IF('Data Entry'!E45=6,"Other",""))))))</f>
        <v/>
      </c>
      <c r="F45" s="21" t="str">
        <f>IF('Data Entry'!F45=1,"1",IF('Data Entry'!F45=2,"2",IF('Data Entry'!F45=3,"3",IF('Data Entry'!F45=4,"4",IF('Data Entry'!F45=5,"5","")))))</f>
        <v/>
      </c>
      <c r="G45" s="21" t="str">
        <f>IF('Data Entry'!G45=1,"Item 1",IF('Data Entry'!G45=2,"Item 2",IF('Data Entry'!G45=3,"Item 3",IF('Data Entry'!G45=4,"Item 4",""))))</f>
        <v/>
      </c>
      <c r="H45" s="21" t="str">
        <f>IF('Data Entry'!H45=1,"75%-100%",IF('Data Entry'!H45=2,"51%-74%",IF('Data Entry'!H45=3,"Up to 50%","")))</f>
        <v/>
      </c>
      <c r="I45" s="22" t="str">
        <f>IF('Data Entry'!I45=1,6,IF('Data Entry'!I45=2,5,IF('Data Entry'!I45=3,4,IF('Data Entry'!I45=4,3,IF('Data Entry'!I45=5,2,IF('Data Entry'!I45=6,1,""))))))</f>
        <v/>
      </c>
      <c r="J45" s="22" t="str">
        <f>IF('Data Entry'!J45=1,6,IF('Data Entry'!J45=2,5,IF('Data Entry'!J45=3,4,IF('Data Entry'!J45=4,3,IF('Data Entry'!J45=5,2,IF('Data Entry'!J45=6,1,""))))))</f>
        <v/>
      </c>
      <c r="K45" s="22" t="str">
        <f>IF('Data Entry'!K45=1,1,IF('Data Entry'!K45=2,2,IF('Data Entry'!K45=3,3,IF('Data Entry'!K45=4,4,IF('Data Entry'!K45=5,5,IF('Data Entry'!K45=6,6,""))))))</f>
        <v/>
      </c>
      <c r="L45" s="22" t="str">
        <f>IF('Data Entry'!L45=1,1,IF('Data Entry'!L45=2,2,IF('Data Entry'!L45=3,3,IF('Data Entry'!L45=4,4,IF('Data Entry'!L45=5,5,IF('Data Entry'!L45=6,6,""))))))</f>
        <v/>
      </c>
      <c r="M45" s="22" t="str">
        <f>IF('Data Entry'!M45=1,6,IF('Data Entry'!M45=2,5,IF('Data Entry'!M45=3,4,IF('Data Entry'!M45=4,3,IF('Data Entry'!M45=5,2,IF('Data Entry'!M45=6,1,""))))))</f>
        <v/>
      </c>
      <c r="N45" s="22" t="str">
        <f>IF('Data Entry'!N45=1,1,IF('Data Entry'!N45=2,2,IF('Data Entry'!N45=3,3,IF('Data Entry'!N45=4,4,IF('Data Entry'!N45=5,5,IF('Data Entry'!N45=6,6,""))))))</f>
        <v/>
      </c>
      <c r="O45" s="22" t="str">
        <f>IF('Data Entry'!O45=1,6,IF('Data Entry'!O45=2,5,IF('Data Entry'!O45=3,4,IF('Data Entry'!O45=4,3,IF('Data Entry'!O45=5,2,IF('Data Entry'!O45=6,1,""))))))</f>
        <v/>
      </c>
      <c r="P45" s="22" t="str">
        <f>IF('Data Entry'!P45=1,1,IF('Data Entry'!P45=2,2,IF('Data Entry'!P45=3,3,IF('Data Entry'!P45=4,4,IF('Data Entry'!P45=5,5,IF('Data Entry'!P45=6,6,""))))))</f>
        <v/>
      </c>
      <c r="Q45" s="23" t="str">
        <f>IF('Data Entry'!Q45=1,6,IF('Data Entry'!Q45=2,5,IF('Data Entry'!Q45=3,4,IF('Data Entry'!Q45=4,3,IF('Data Entry'!Q45=5,2,IF('Data Entry'!Q45=6,1,""))))))</f>
        <v/>
      </c>
      <c r="R45" s="23" t="str">
        <f>IF('Data Entry'!R45=1,6,IF('Data Entry'!R45=2,5,IF('Data Entry'!R45=3,4,IF('Data Entry'!R45=4,3,IF('Data Entry'!R45=5,2,IF('Data Entry'!R45=6,1,""))))))</f>
        <v/>
      </c>
      <c r="S45" s="23" t="str">
        <f>IF('Data Entry'!S45=1,1,IF('Data Entry'!S45=2,2,IF('Data Entry'!S45=3,3,IF('Data Entry'!S45=4,4,IF('Data Entry'!S45=5,5,IF('Data Entry'!S45=6,6,""))))))</f>
        <v/>
      </c>
      <c r="T45" s="23" t="str">
        <f>IF('Data Entry'!T45=1,1,IF('Data Entry'!T45=2,2,IF('Data Entry'!T45=3,3,IF('Data Entry'!T45=4,4,IF('Data Entry'!T45=5,5,IF('Data Entry'!T45=6,6,""))))))</f>
        <v/>
      </c>
      <c r="U45" s="23" t="str">
        <f>IF('Data Entry'!U45=1,6,IF('Data Entry'!U45=2,5,IF('Data Entry'!U45=3,4,IF('Data Entry'!U45=4,3,IF('Data Entry'!U45=5,2,IF('Data Entry'!U45=6,1,""))))))</f>
        <v/>
      </c>
      <c r="V45" s="23" t="str">
        <f>IF('Data Entry'!V45=1,1,IF('Data Entry'!V45=2,2,IF('Data Entry'!V45=3,3,IF('Data Entry'!V45=4,4,IF('Data Entry'!V45=5,5,IF('Data Entry'!V45=6,6,""))))))</f>
        <v/>
      </c>
      <c r="W45" s="23" t="str">
        <f>IF('Data Entry'!W45=1,6,IF('Data Entry'!W45=2,5,IF('Data Entry'!W45=3,4,IF('Data Entry'!W45=4,3,IF('Data Entry'!W45=5,2,IF('Data Entry'!W45=6,1,""))))))</f>
        <v/>
      </c>
      <c r="X45" s="23" t="str">
        <f>IF('Data Entry'!X45=1,1,IF('Data Entry'!X45=2,2,IF('Data Entry'!X45=3,3,IF('Data Entry'!X45=4,4,IF('Data Entry'!X45=5,5,IF('Data Entry'!X45=6,6,""))))))</f>
        <v/>
      </c>
    </row>
    <row r="46" spans="1:24" x14ac:dyDescent="0.25">
      <c r="A46" s="21">
        <f>'Data Entry'!A46</f>
        <v>0</v>
      </c>
      <c r="B46" s="21" t="str">
        <f>IF('Data Entry'!B46=1,"Male",IF('Data Entry'!B46=2,"Female",IF('Data Entry'!B46=3,"Other","")))</f>
        <v/>
      </c>
      <c r="C46" s="21" t="str">
        <f>IF('Data Entry'!C46=0,"",'Data Entry'!C46)</f>
        <v/>
      </c>
      <c r="D46" s="21" t="str">
        <f>IF('Data Entry'!D46=0,"",'Data Entry'!D46)</f>
        <v/>
      </c>
      <c r="E46" s="21" t="str">
        <f>IF('Data Entry'!E46=1,"University",IF('Data Entry'!E46=2,"College",IF('Data Entry'!E46=3,"High School",IF('Data Entry'!E46=4,"Primary School",IF('Data Entry'!E46=5,"No formal education",IF('Data Entry'!E46=6,"Other",""))))))</f>
        <v/>
      </c>
      <c r="F46" s="21" t="str">
        <f>IF('Data Entry'!F46=1,"1",IF('Data Entry'!F46=2,"2",IF('Data Entry'!F46=3,"3",IF('Data Entry'!F46=4,"4",IF('Data Entry'!F46=5,"5","")))))</f>
        <v/>
      </c>
      <c r="G46" s="21" t="str">
        <f>IF('Data Entry'!G46=1,"Item 1",IF('Data Entry'!G46=2,"Item 2",IF('Data Entry'!G46=3,"Item 3",IF('Data Entry'!G46=4,"Item 4",""))))</f>
        <v/>
      </c>
      <c r="H46" s="21" t="str">
        <f>IF('Data Entry'!H46=1,"75%-100%",IF('Data Entry'!H46=2,"51%-74%",IF('Data Entry'!H46=3,"Up to 50%","")))</f>
        <v/>
      </c>
      <c r="I46" s="22" t="str">
        <f>IF('Data Entry'!I46=1,6,IF('Data Entry'!I46=2,5,IF('Data Entry'!I46=3,4,IF('Data Entry'!I46=4,3,IF('Data Entry'!I46=5,2,IF('Data Entry'!I46=6,1,""))))))</f>
        <v/>
      </c>
      <c r="J46" s="22" t="str">
        <f>IF('Data Entry'!J46=1,6,IF('Data Entry'!J46=2,5,IF('Data Entry'!J46=3,4,IF('Data Entry'!J46=4,3,IF('Data Entry'!J46=5,2,IF('Data Entry'!J46=6,1,""))))))</f>
        <v/>
      </c>
      <c r="K46" s="22" t="str">
        <f>IF('Data Entry'!K46=1,1,IF('Data Entry'!K46=2,2,IF('Data Entry'!K46=3,3,IF('Data Entry'!K46=4,4,IF('Data Entry'!K46=5,5,IF('Data Entry'!K46=6,6,""))))))</f>
        <v/>
      </c>
      <c r="L46" s="22" t="str">
        <f>IF('Data Entry'!L46=1,1,IF('Data Entry'!L46=2,2,IF('Data Entry'!L46=3,3,IF('Data Entry'!L46=4,4,IF('Data Entry'!L46=5,5,IF('Data Entry'!L46=6,6,""))))))</f>
        <v/>
      </c>
      <c r="M46" s="22" t="str">
        <f>IF('Data Entry'!M46=1,6,IF('Data Entry'!M46=2,5,IF('Data Entry'!M46=3,4,IF('Data Entry'!M46=4,3,IF('Data Entry'!M46=5,2,IF('Data Entry'!M46=6,1,""))))))</f>
        <v/>
      </c>
      <c r="N46" s="22" t="str">
        <f>IF('Data Entry'!N46=1,1,IF('Data Entry'!N46=2,2,IF('Data Entry'!N46=3,3,IF('Data Entry'!N46=4,4,IF('Data Entry'!N46=5,5,IF('Data Entry'!N46=6,6,""))))))</f>
        <v/>
      </c>
      <c r="O46" s="22" t="str">
        <f>IF('Data Entry'!O46=1,6,IF('Data Entry'!O46=2,5,IF('Data Entry'!O46=3,4,IF('Data Entry'!O46=4,3,IF('Data Entry'!O46=5,2,IF('Data Entry'!O46=6,1,""))))))</f>
        <v/>
      </c>
      <c r="P46" s="22" t="str">
        <f>IF('Data Entry'!P46=1,1,IF('Data Entry'!P46=2,2,IF('Data Entry'!P46=3,3,IF('Data Entry'!P46=4,4,IF('Data Entry'!P46=5,5,IF('Data Entry'!P46=6,6,""))))))</f>
        <v/>
      </c>
      <c r="Q46" s="23" t="str">
        <f>IF('Data Entry'!Q46=1,6,IF('Data Entry'!Q46=2,5,IF('Data Entry'!Q46=3,4,IF('Data Entry'!Q46=4,3,IF('Data Entry'!Q46=5,2,IF('Data Entry'!Q46=6,1,""))))))</f>
        <v/>
      </c>
      <c r="R46" s="23" t="str">
        <f>IF('Data Entry'!R46=1,6,IF('Data Entry'!R46=2,5,IF('Data Entry'!R46=3,4,IF('Data Entry'!R46=4,3,IF('Data Entry'!R46=5,2,IF('Data Entry'!R46=6,1,""))))))</f>
        <v/>
      </c>
      <c r="S46" s="23" t="str">
        <f>IF('Data Entry'!S46=1,1,IF('Data Entry'!S46=2,2,IF('Data Entry'!S46=3,3,IF('Data Entry'!S46=4,4,IF('Data Entry'!S46=5,5,IF('Data Entry'!S46=6,6,""))))))</f>
        <v/>
      </c>
      <c r="T46" s="23" t="str">
        <f>IF('Data Entry'!T46=1,1,IF('Data Entry'!T46=2,2,IF('Data Entry'!T46=3,3,IF('Data Entry'!T46=4,4,IF('Data Entry'!T46=5,5,IF('Data Entry'!T46=6,6,""))))))</f>
        <v/>
      </c>
      <c r="U46" s="23" t="str">
        <f>IF('Data Entry'!U46=1,6,IF('Data Entry'!U46=2,5,IF('Data Entry'!U46=3,4,IF('Data Entry'!U46=4,3,IF('Data Entry'!U46=5,2,IF('Data Entry'!U46=6,1,""))))))</f>
        <v/>
      </c>
      <c r="V46" s="23" t="str">
        <f>IF('Data Entry'!V46=1,1,IF('Data Entry'!V46=2,2,IF('Data Entry'!V46=3,3,IF('Data Entry'!V46=4,4,IF('Data Entry'!V46=5,5,IF('Data Entry'!V46=6,6,""))))))</f>
        <v/>
      </c>
      <c r="W46" s="23" t="str">
        <f>IF('Data Entry'!W46=1,6,IF('Data Entry'!W46=2,5,IF('Data Entry'!W46=3,4,IF('Data Entry'!W46=4,3,IF('Data Entry'!W46=5,2,IF('Data Entry'!W46=6,1,""))))))</f>
        <v/>
      </c>
      <c r="X46" s="23" t="str">
        <f>IF('Data Entry'!X46=1,1,IF('Data Entry'!X46=2,2,IF('Data Entry'!X46=3,3,IF('Data Entry'!X46=4,4,IF('Data Entry'!X46=5,5,IF('Data Entry'!X46=6,6,""))))))</f>
        <v/>
      </c>
    </row>
    <row r="47" spans="1:24" x14ac:dyDescent="0.25">
      <c r="A47" s="21">
        <f>'Data Entry'!A47</f>
        <v>0</v>
      </c>
      <c r="B47" s="21" t="str">
        <f>IF('Data Entry'!B47=1,"Male",IF('Data Entry'!B47=2,"Female",IF('Data Entry'!B47=3,"Other","")))</f>
        <v/>
      </c>
      <c r="C47" s="21" t="str">
        <f>IF('Data Entry'!C47=0,"",'Data Entry'!C47)</f>
        <v/>
      </c>
      <c r="D47" s="21" t="str">
        <f>IF('Data Entry'!D47=0,"",'Data Entry'!D47)</f>
        <v/>
      </c>
      <c r="E47" s="21" t="str">
        <f>IF('Data Entry'!E47=1,"University",IF('Data Entry'!E47=2,"College",IF('Data Entry'!E47=3,"High School",IF('Data Entry'!E47=4,"Primary School",IF('Data Entry'!E47=5,"No formal education",IF('Data Entry'!E47=6,"Other",""))))))</f>
        <v/>
      </c>
      <c r="F47" s="21" t="str">
        <f>IF('Data Entry'!F47=1,"1",IF('Data Entry'!F47=2,"2",IF('Data Entry'!F47=3,"3",IF('Data Entry'!F47=4,"4",IF('Data Entry'!F47=5,"5","")))))</f>
        <v/>
      </c>
      <c r="G47" s="21" t="str">
        <f>IF('Data Entry'!G47=1,"Item 1",IF('Data Entry'!G47=2,"Item 2",IF('Data Entry'!G47=3,"Item 3",IF('Data Entry'!G47=4,"Item 4",""))))</f>
        <v/>
      </c>
      <c r="H47" s="21" t="str">
        <f>IF('Data Entry'!H47=1,"75%-100%",IF('Data Entry'!H47=2,"51%-74%",IF('Data Entry'!H47=3,"Up to 50%","")))</f>
        <v/>
      </c>
      <c r="I47" s="22" t="str">
        <f>IF('Data Entry'!I47=1,6,IF('Data Entry'!I47=2,5,IF('Data Entry'!I47=3,4,IF('Data Entry'!I47=4,3,IF('Data Entry'!I47=5,2,IF('Data Entry'!I47=6,1,""))))))</f>
        <v/>
      </c>
      <c r="J47" s="22" t="str">
        <f>IF('Data Entry'!J47=1,6,IF('Data Entry'!J47=2,5,IF('Data Entry'!J47=3,4,IF('Data Entry'!J47=4,3,IF('Data Entry'!J47=5,2,IF('Data Entry'!J47=6,1,""))))))</f>
        <v/>
      </c>
      <c r="K47" s="22" t="str">
        <f>IF('Data Entry'!K47=1,1,IF('Data Entry'!K47=2,2,IF('Data Entry'!K47=3,3,IF('Data Entry'!K47=4,4,IF('Data Entry'!K47=5,5,IF('Data Entry'!K47=6,6,""))))))</f>
        <v/>
      </c>
      <c r="L47" s="22" t="str">
        <f>IF('Data Entry'!L47=1,1,IF('Data Entry'!L47=2,2,IF('Data Entry'!L47=3,3,IF('Data Entry'!L47=4,4,IF('Data Entry'!L47=5,5,IF('Data Entry'!L47=6,6,""))))))</f>
        <v/>
      </c>
      <c r="M47" s="22" t="str">
        <f>IF('Data Entry'!M47=1,6,IF('Data Entry'!M47=2,5,IF('Data Entry'!M47=3,4,IF('Data Entry'!M47=4,3,IF('Data Entry'!M47=5,2,IF('Data Entry'!M47=6,1,""))))))</f>
        <v/>
      </c>
      <c r="N47" s="22" t="str">
        <f>IF('Data Entry'!N47=1,1,IF('Data Entry'!N47=2,2,IF('Data Entry'!N47=3,3,IF('Data Entry'!N47=4,4,IF('Data Entry'!N47=5,5,IF('Data Entry'!N47=6,6,""))))))</f>
        <v/>
      </c>
      <c r="O47" s="22" t="str">
        <f>IF('Data Entry'!O47=1,6,IF('Data Entry'!O47=2,5,IF('Data Entry'!O47=3,4,IF('Data Entry'!O47=4,3,IF('Data Entry'!O47=5,2,IF('Data Entry'!O47=6,1,""))))))</f>
        <v/>
      </c>
      <c r="P47" s="22" t="str">
        <f>IF('Data Entry'!P47=1,1,IF('Data Entry'!P47=2,2,IF('Data Entry'!P47=3,3,IF('Data Entry'!P47=4,4,IF('Data Entry'!P47=5,5,IF('Data Entry'!P47=6,6,""))))))</f>
        <v/>
      </c>
      <c r="Q47" s="23" t="str">
        <f>IF('Data Entry'!Q47=1,6,IF('Data Entry'!Q47=2,5,IF('Data Entry'!Q47=3,4,IF('Data Entry'!Q47=4,3,IF('Data Entry'!Q47=5,2,IF('Data Entry'!Q47=6,1,""))))))</f>
        <v/>
      </c>
      <c r="R47" s="23" t="str">
        <f>IF('Data Entry'!R47=1,6,IF('Data Entry'!R47=2,5,IF('Data Entry'!R47=3,4,IF('Data Entry'!R47=4,3,IF('Data Entry'!R47=5,2,IF('Data Entry'!R47=6,1,""))))))</f>
        <v/>
      </c>
      <c r="S47" s="23" t="str">
        <f>IF('Data Entry'!S47=1,1,IF('Data Entry'!S47=2,2,IF('Data Entry'!S47=3,3,IF('Data Entry'!S47=4,4,IF('Data Entry'!S47=5,5,IF('Data Entry'!S47=6,6,""))))))</f>
        <v/>
      </c>
      <c r="T47" s="23" t="str">
        <f>IF('Data Entry'!T47=1,1,IF('Data Entry'!T47=2,2,IF('Data Entry'!T47=3,3,IF('Data Entry'!T47=4,4,IF('Data Entry'!T47=5,5,IF('Data Entry'!T47=6,6,""))))))</f>
        <v/>
      </c>
      <c r="U47" s="23" t="str">
        <f>IF('Data Entry'!U47=1,6,IF('Data Entry'!U47=2,5,IF('Data Entry'!U47=3,4,IF('Data Entry'!U47=4,3,IF('Data Entry'!U47=5,2,IF('Data Entry'!U47=6,1,""))))))</f>
        <v/>
      </c>
      <c r="V47" s="23" t="str">
        <f>IF('Data Entry'!V47=1,1,IF('Data Entry'!V47=2,2,IF('Data Entry'!V47=3,3,IF('Data Entry'!V47=4,4,IF('Data Entry'!V47=5,5,IF('Data Entry'!V47=6,6,""))))))</f>
        <v/>
      </c>
      <c r="W47" s="23" t="str">
        <f>IF('Data Entry'!W47=1,6,IF('Data Entry'!W47=2,5,IF('Data Entry'!W47=3,4,IF('Data Entry'!W47=4,3,IF('Data Entry'!W47=5,2,IF('Data Entry'!W47=6,1,""))))))</f>
        <v/>
      </c>
      <c r="X47" s="23" t="str">
        <f>IF('Data Entry'!X47=1,1,IF('Data Entry'!X47=2,2,IF('Data Entry'!X47=3,3,IF('Data Entry'!X47=4,4,IF('Data Entry'!X47=5,5,IF('Data Entry'!X47=6,6,""))))))</f>
        <v/>
      </c>
    </row>
    <row r="48" spans="1:24" x14ac:dyDescent="0.25">
      <c r="A48" s="21">
        <f>'Data Entry'!A48</f>
        <v>0</v>
      </c>
      <c r="B48" s="21" t="str">
        <f>IF('Data Entry'!B48=1,"Male",IF('Data Entry'!B48=2,"Female",IF('Data Entry'!B48=3,"Other","")))</f>
        <v/>
      </c>
      <c r="C48" s="21" t="str">
        <f>IF('Data Entry'!C48=0,"",'Data Entry'!C48)</f>
        <v/>
      </c>
      <c r="D48" s="21" t="str">
        <f>IF('Data Entry'!D48=0,"",'Data Entry'!D48)</f>
        <v/>
      </c>
      <c r="E48" s="21" t="str">
        <f>IF('Data Entry'!E48=1,"University",IF('Data Entry'!E48=2,"College",IF('Data Entry'!E48=3,"High School",IF('Data Entry'!E48=4,"Primary School",IF('Data Entry'!E48=5,"No formal education",IF('Data Entry'!E48=6,"Other",""))))))</f>
        <v/>
      </c>
      <c r="F48" s="21" t="str">
        <f>IF('Data Entry'!F48=1,"1",IF('Data Entry'!F48=2,"2",IF('Data Entry'!F48=3,"3",IF('Data Entry'!F48=4,"4",IF('Data Entry'!F48=5,"5","")))))</f>
        <v/>
      </c>
      <c r="G48" s="21" t="str">
        <f>IF('Data Entry'!G48=1,"Item 1",IF('Data Entry'!G48=2,"Item 2",IF('Data Entry'!G48=3,"Item 3",IF('Data Entry'!G48=4,"Item 4",""))))</f>
        <v/>
      </c>
      <c r="H48" s="21" t="str">
        <f>IF('Data Entry'!H48=1,"75%-100%",IF('Data Entry'!H48=2,"51%-74%",IF('Data Entry'!H48=3,"Up to 50%","")))</f>
        <v/>
      </c>
      <c r="I48" s="22" t="str">
        <f>IF('Data Entry'!I48=1,6,IF('Data Entry'!I48=2,5,IF('Data Entry'!I48=3,4,IF('Data Entry'!I48=4,3,IF('Data Entry'!I48=5,2,IF('Data Entry'!I48=6,1,""))))))</f>
        <v/>
      </c>
      <c r="J48" s="22" t="str">
        <f>IF('Data Entry'!J48=1,6,IF('Data Entry'!J48=2,5,IF('Data Entry'!J48=3,4,IF('Data Entry'!J48=4,3,IF('Data Entry'!J48=5,2,IF('Data Entry'!J48=6,1,""))))))</f>
        <v/>
      </c>
      <c r="K48" s="22" t="str">
        <f>IF('Data Entry'!K48=1,1,IF('Data Entry'!K48=2,2,IF('Data Entry'!K48=3,3,IF('Data Entry'!K48=4,4,IF('Data Entry'!K48=5,5,IF('Data Entry'!K48=6,6,""))))))</f>
        <v/>
      </c>
      <c r="L48" s="22" t="str">
        <f>IF('Data Entry'!L48=1,1,IF('Data Entry'!L48=2,2,IF('Data Entry'!L48=3,3,IF('Data Entry'!L48=4,4,IF('Data Entry'!L48=5,5,IF('Data Entry'!L48=6,6,""))))))</f>
        <v/>
      </c>
      <c r="M48" s="22" t="str">
        <f>IF('Data Entry'!M48=1,6,IF('Data Entry'!M48=2,5,IF('Data Entry'!M48=3,4,IF('Data Entry'!M48=4,3,IF('Data Entry'!M48=5,2,IF('Data Entry'!M48=6,1,""))))))</f>
        <v/>
      </c>
      <c r="N48" s="22" t="str">
        <f>IF('Data Entry'!N48=1,1,IF('Data Entry'!N48=2,2,IF('Data Entry'!N48=3,3,IF('Data Entry'!N48=4,4,IF('Data Entry'!N48=5,5,IF('Data Entry'!N48=6,6,""))))))</f>
        <v/>
      </c>
      <c r="O48" s="22" t="str">
        <f>IF('Data Entry'!O48=1,6,IF('Data Entry'!O48=2,5,IF('Data Entry'!O48=3,4,IF('Data Entry'!O48=4,3,IF('Data Entry'!O48=5,2,IF('Data Entry'!O48=6,1,""))))))</f>
        <v/>
      </c>
      <c r="P48" s="22" t="str">
        <f>IF('Data Entry'!P48=1,1,IF('Data Entry'!P48=2,2,IF('Data Entry'!P48=3,3,IF('Data Entry'!P48=4,4,IF('Data Entry'!P48=5,5,IF('Data Entry'!P48=6,6,""))))))</f>
        <v/>
      </c>
      <c r="Q48" s="23" t="str">
        <f>IF('Data Entry'!Q48=1,6,IF('Data Entry'!Q48=2,5,IF('Data Entry'!Q48=3,4,IF('Data Entry'!Q48=4,3,IF('Data Entry'!Q48=5,2,IF('Data Entry'!Q48=6,1,""))))))</f>
        <v/>
      </c>
      <c r="R48" s="23" t="str">
        <f>IF('Data Entry'!R48=1,6,IF('Data Entry'!R48=2,5,IF('Data Entry'!R48=3,4,IF('Data Entry'!R48=4,3,IF('Data Entry'!R48=5,2,IF('Data Entry'!R48=6,1,""))))))</f>
        <v/>
      </c>
      <c r="S48" s="23" t="str">
        <f>IF('Data Entry'!S48=1,1,IF('Data Entry'!S48=2,2,IF('Data Entry'!S48=3,3,IF('Data Entry'!S48=4,4,IF('Data Entry'!S48=5,5,IF('Data Entry'!S48=6,6,""))))))</f>
        <v/>
      </c>
      <c r="T48" s="23" t="str">
        <f>IF('Data Entry'!T48=1,1,IF('Data Entry'!T48=2,2,IF('Data Entry'!T48=3,3,IF('Data Entry'!T48=4,4,IF('Data Entry'!T48=5,5,IF('Data Entry'!T48=6,6,""))))))</f>
        <v/>
      </c>
      <c r="U48" s="23" t="str">
        <f>IF('Data Entry'!U48=1,6,IF('Data Entry'!U48=2,5,IF('Data Entry'!U48=3,4,IF('Data Entry'!U48=4,3,IF('Data Entry'!U48=5,2,IF('Data Entry'!U48=6,1,""))))))</f>
        <v/>
      </c>
      <c r="V48" s="23" t="str">
        <f>IF('Data Entry'!V48=1,1,IF('Data Entry'!V48=2,2,IF('Data Entry'!V48=3,3,IF('Data Entry'!V48=4,4,IF('Data Entry'!V48=5,5,IF('Data Entry'!V48=6,6,""))))))</f>
        <v/>
      </c>
      <c r="W48" s="23" t="str">
        <f>IF('Data Entry'!W48=1,6,IF('Data Entry'!W48=2,5,IF('Data Entry'!W48=3,4,IF('Data Entry'!W48=4,3,IF('Data Entry'!W48=5,2,IF('Data Entry'!W48=6,1,""))))))</f>
        <v/>
      </c>
      <c r="X48" s="23" t="str">
        <f>IF('Data Entry'!X48=1,1,IF('Data Entry'!X48=2,2,IF('Data Entry'!X48=3,3,IF('Data Entry'!X48=4,4,IF('Data Entry'!X48=5,5,IF('Data Entry'!X48=6,6,""))))))</f>
        <v/>
      </c>
    </row>
    <row r="49" spans="1:24" x14ac:dyDescent="0.25">
      <c r="A49" s="21">
        <f>'Data Entry'!A49</f>
        <v>0</v>
      </c>
      <c r="B49" s="21" t="str">
        <f>IF('Data Entry'!B49=1,"Male",IF('Data Entry'!B49=2,"Female",IF('Data Entry'!B49=3,"Other","")))</f>
        <v/>
      </c>
      <c r="C49" s="21" t="str">
        <f>IF('Data Entry'!C49=0,"",'Data Entry'!C49)</f>
        <v/>
      </c>
      <c r="D49" s="21" t="str">
        <f>IF('Data Entry'!D49=0,"",'Data Entry'!D49)</f>
        <v/>
      </c>
      <c r="E49" s="21" t="str">
        <f>IF('Data Entry'!E49=1,"University",IF('Data Entry'!E49=2,"College",IF('Data Entry'!E49=3,"High School",IF('Data Entry'!E49=4,"Primary School",IF('Data Entry'!E49=5,"No formal education",IF('Data Entry'!E49=6,"Other",""))))))</f>
        <v/>
      </c>
      <c r="F49" s="21" t="str">
        <f>IF('Data Entry'!F49=1,"1",IF('Data Entry'!F49=2,"2",IF('Data Entry'!F49=3,"3",IF('Data Entry'!F49=4,"4",IF('Data Entry'!F49=5,"5","")))))</f>
        <v/>
      </c>
      <c r="G49" s="21" t="str">
        <f>IF('Data Entry'!G49=1,"Item 1",IF('Data Entry'!G49=2,"Item 2",IF('Data Entry'!G49=3,"Item 3",IF('Data Entry'!G49=4,"Item 4",""))))</f>
        <v/>
      </c>
      <c r="H49" s="21" t="str">
        <f>IF('Data Entry'!H49=1,"75%-100%",IF('Data Entry'!H49=2,"51%-74%",IF('Data Entry'!H49=3,"Up to 50%","")))</f>
        <v/>
      </c>
      <c r="I49" s="22" t="str">
        <f>IF('Data Entry'!I49=1,6,IF('Data Entry'!I49=2,5,IF('Data Entry'!I49=3,4,IF('Data Entry'!I49=4,3,IF('Data Entry'!I49=5,2,IF('Data Entry'!I49=6,1,""))))))</f>
        <v/>
      </c>
      <c r="J49" s="22" t="str">
        <f>IF('Data Entry'!J49=1,6,IF('Data Entry'!J49=2,5,IF('Data Entry'!J49=3,4,IF('Data Entry'!J49=4,3,IF('Data Entry'!J49=5,2,IF('Data Entry'!J49=6,1,""))))))</f>
        <v/>
      </c>
      <c r="K49" s="22" t="str">
        <f>IF('Data Entry'!K49=1,1,IF('Data Entry'!K49=2,2,IF('Data Entry'!K49=3,3,IF('Data Entry'!K49=4,4,IF('Data Entry'!K49=5,5,IF('Data Entry'!K49=6,6,""))))))</f>
        <v/>
      </c>
      <c r="L49" s="22" t="str">
        <f>IF('Data Entry'!L49=1,1,IF('Data Entry'!L49=2,2,IF('Data Entry'!L49=3,3,IF('Data Entry'!L49=4,4,IF('Data Entry'!L49=5,5,IF('Data Entry'!L49=6,6,""))))))</f>
        <v/>
      </c>
      <c r="M49" s="22" t="str">
        <f>IF('Data Entry'!M49=1,6,IF('Data Entry'!M49=2,5,IF('Data Entry'!M49=3,4,IF('Data Entry'!M49=4,3,IF('Data Entry'!M49=5,2,IF('Data Entry'!M49=6,1,""))))))</f>
        <v/>
      </c>
      <c r="N49" s="22" t="str">
        <f>IF('Data Entry'!N49=1,1,IF('Data Entry'!N49=2,2,IF('Data Entry'!N49=3,3,IF('Data Entry'!N49=4,4,IF('Data Entry'!N49=5,5,IF('Data Entry'!N49=6,6,""))))))</f>
        <v/>
      </c>
      <c r="O49" s="22" t="str">
        <f>IF('Data Entry'!O49=1,6,IF('Data Entry'!O49=2,5,IF('Data Entry'!O49=3,4,IF('Data Entry'!O49=4,3,IF('Data Entry'!O49=5,2,IF('Data Entry'!O49=6,1,""))))))</f>
        <v/>
      </c>
      <c r="P49" s="22" t="str">
        <f>IF('Data Entry'!P49=1,1,IF('Data Entry'!P49=2,2,IF('Data Entry'!P49=3,3,IF('Data Entry'!P49=4,4,IF('Data Entry'!P49=5,5,IF('Data Entry'!P49=6,6,""))))))</f>
        <v/>
      </c>
      <c r="Q49" s="23" t="str">
        <f>IF('Data Entry'!Q49=1,6,IF('Data Entry'!Q49=2,5,IF('Data Entry'!Q49=3,4,IF('Data Entry'!Q49=4,3,IF('Data Entry'!Q49=5,2,IF('Data Entry'!Q49=6,1,""))))))</f>
        <v/>
      </c>
      <c r="R49" s="23" t="str">
        <f>IF('Data Entry'!R49=1,6,IF('Data Entry'!R49=2,5,IF('Data Entry'!R49=3,4,IF('Data Entry'!R49=4,3,IF('Data Entry'!R49=5,2,IF('Data Entry'!R49=6,1,""))))))</f>
        <v/>
      </c>
      <c r="S49" s="23" t="str">
        <f>IF('Data Entry'!S49=1,1,IF('Data Entry'!S49=2,2,IF('Data Entry'!S49=3,3,IF('Data Entry'!S49=4,4,IF('Data Entry'!S49=5,5,IF('Data Entry'!S49=6,6,""))))))</f>
        <v/>
      </c>
      <c r="T49" s="23" t="str">
        <f>IF('Data Entry'!T49=1,1,IF('Data Entry'!T49=2,2,IF('Data Entry'!T49=3,3,IF('Data Entry'!T49=4,4,IF('Data Entry'!T49=5,5,IF('Data Entry'!T49=6,6,""))))))</f>
        <v/>
      </c>
      <c r="U49" s="23" t="str">
        <f>IF('Data Entry'!U49=1,6,IF('Data Entry'!U49=2,5,IF('Data Entry'!U49=3,4,IF('Data Entry'!U49=4,3,IF('Data Entry'!U49=5,2,IF('Data Entry'!U49=6,1,""))))))</f>
        <v/>
      </c>
      <c r="V49" s="23" t="str">
        <f>IF('Data Entry'!V49=1,1,IF('Data Entry'!V49=2,2,IF('Data Entry'!V49=3,3,IF('Data Entry'!V49=4,4,IF('Data Entry'!V49=5,5,IF('Data Entry'!V49=6,6,""))))))</f>
        <v/>
      </c>
      <c r="W49" s="23" t="str">
        <f>IF('Data Entry'!W49=1,6,IF('Data Entry'!W49=2,5,IF('Data Entry'!W49=3,4,IF('Data Entry'!W49=4,3,IF('Data Entry'!W49=5,2,IF('Data Entry'!W49=6,1,""))))))</f>
        <v/>
      </c>
      <c r="X49" s="23" t="str">
        <f>IF('Data Entry'!X49=1,1,IF('Data Entry'!X49=2,2,IF('Data Entry'!X49=3,3,IF('Data Entry'!X49=4,4,IF('Data Entry'!X49=5,5,IF('Data Entry'!X49=6,6,""))))))</f>
        <v/>
      </c>
    </row>
    <row r="50" spans="1:24" x14ac:dyDescent="0.25">
      <c r="A50" s="21">
        <f>'Data Entry'!A50</f>
        <v>0</v>
      </c>
      <c r="B50" s="21" t="str">
        <f>IF('Data Entry'!B50=1,"Male",IF('Data Entry'!B50=2,"Female",IF('Data Entry'!B50=3,"Other","")))</f>
        <v/>
      </c>
      <c r="C50" s="21" t="str">
        <f>IF('Data Entry'!C50=0,"",'Data Entry'!C50)</f>
        <v/>
      </c>
      <c r="D50" s="21" t="str">
        <f>IF('Data Entry'!D50=0,"",'Data Entry'!D50)</f>
        <v/>
      </c>
      <c r="E50" s="21" t="str">
        <f>IF('Data Entry'!E50=1,"University",IF('Data Entry'!E50=2,"College",IF('Data Entry'!E50=3,"High School",IF('Data Entry'!E50=4,"Primary School",IF('Data Entry'!E50=5,"No formal education",IF('Data Entry'!E50=6,"Other",""))))))</f>
        <v/>
      </c>
      <c r="F50" s="21" t="str">
        <f>IF('Data Entry'!F50=1,"1",IF('Data Entry'!F50=2,"2",IF('Data Entry'!F50=3,"3",IF('Data Entry'!F50=4,"4",IF('Data Entry'!F50=5,"5","")))))</f>
        <v/>
      </c>
      <c r="G50" s="21" t="str">
        <f>IF('Data Entry'!G50=1,"Item 1",IF('Data Entry'!G50=2,"Item 2",IF('Data Entry'!G50=3,"Item 3",IF('Data Entry'!G50=4,"Item 4",""))))</f>
        <v/>
      </c>
      <c r="H50" s="21" t="str">
        <f>IF('Data Entry'!H50=1,"75%-100%",IF('Data Entry'!H50=2,"51%-74%",IF('Data Entry'!H50=3,"Up to 50%","")))</f>
        <v/>
      </c>
      <c r="I50" s="22" t="str">
        <f>IF('Data Entry'!I50=1,6,IF('Data Entry'!I50=2,5,IF('Data Entry'!I50=3,4,IF('Data Entry'!I50=4,3,IF('Data Entry'!I50=5,2,IF('Data Entry'!I50=6,1,""))))))</f>
        <v/>
      </c>
      <c r="J50" s="22" t="str">
        <f>IF('Data Entry'!J50=1,6,IF('Data Entry'!J50=2,5,IF('Data Entry'!J50=3,4,IF('Data Entry'!J50=4,3,IF('Data Entry'!J50=5,2,IF('Data Entry'!J50=6,1,""))))))</f>
        <v/>
      </c>
      <c r="K50" s="22" t="str">
        <f>IF('Data Entry'!K50=1,1,IF('Data Entry'!K50=2,2,IF('Data Entry'!K50=3,3,IF('Data Entry'!K50=4,4,IF('Data Entry'!K50=5,5,IF('Data Entry'!K50=6,6,""))))))</f>
        <v/>
      </c>
      <c r="L50" s="22" t="str">
        <f>IF('Data Entry'!L50=1,1,IF('Data Entry'!L50=2,2,IF('Data Entry'!L50=3,3,IF('Data Entry'!L50=4,4,IF('Data Entry'!L50=5,5,IF('Data Entry'!L50=6,6,""))))))</f>
        <v/>
      </c>
      <c r="M50" s="22" t="str">
        <f>IF('Data Entry'!M50=1,6,IF('Data Entry'!M50=2,5,IF('Data Entry'!M50=3,4,IF('Data Entry'!M50=4,3,IF('Data Entry'!M50=5,2,IF('Data Entry'!M50=6,1,""))))))</f>
        <v/>
      </c>
      <c r="N50" s="22" t="str">
        <f>IF('Data Entry'!N50=1,1,IF('Data Entry'!N50=2,2,IF('Data Entry'!N50=3,3,IF('Data Entry'!N50=4,4,IF('Data Entry'!N50=5,5,IF('Data Entry'!N50=6,6,""))))))</f>
        <v/>
      </c>
      <c r="O50" s="22" t="str">
        <f>IF('Data Entry'!O50=1,6,IF('Data Entry'!O50=2,5,IF('Data Entry'!O50=3,4,IF('Data Entry'!O50=4,3,IF('Data Entry'!O50=5,2,IF('Data Entry'!O50=6,1,""))))))</f>
        <v/>
      </c>
      <c r="P50" s="22" t="str">
        <f>IF('Data Entry'!P50=1,1,IF('Data Entry'!P50=2,2,IF('Data Entry'!P50=3,3,IF('Data Entry'!P50=4,4,IF('Data Entry'!P50=5,5,IF('Data Entry'!P50=6,6,""))))))</f>
        <v/>
      </c>
      <c r="Q50" s="23" t="str">
        <f>IF('Data Entry'!Q50=1,6,IF('Data Entry'!Q50=2,5,IF('Data Entry'!Q50=3,4,IF('Data Entry'!Q50=4,3,IF('Data Entry'!Q50=5,2,IF('Data Entry'!Q50=6,1,""))))))</f>
        <v/>
      </c>
      <c r="R50" s="23" t="str">
        <f>IF('Data Entry'!R50=1,6,IF('Data Entry'!R50=2,5,IF('Data Entry'!R50=3,4,IF('Data Entry'!R50=4,3,IF('Data Entry'!R50=5,2,IF('Data Entry'!R50=6,1,""))))))</f>
        <v/>
      </c>
      <c r="S50" s="23" t="str">
        <f>IF('Data Entry'!S50=1,1,IF('Data Entry'!S50=2,2,IF('Data Entry'!S50=3,3,IF('Data Entry'!S50=4,4,IF('Data Entry'!S50=5,5,IF('Data Entry'!S50=6,6,""))))))</f>
        <v/>
      </c>
      <c r="T50" s="23" t="str">
        <f>IF('Data Entry'!T50=1,1,IF('Data Entry'!T50=2,2,IF('Data Entry'!T50=3,3,IF('Data Entry'!T50=4,4,IF('Data Entry'!T50=5,5,IF('Data Entry'!T50=6,6,""))))))</f>
        <v/>
      </c>
      <c r="U50" s="23" t="str">
        <f>IF('Data Entry'!U50=1,6,IF('Data Entry'!U50=2,5,IF('Data Entry'!U50=3,4,IF('Data Entry'!U50=4,3,IF('Data Entry'!U50=5,2,IF('Data Entry'!U50=6,1,""))))))</f>
        <v/>
      </c>
      <c r="V50" s="23" t="str">
        <f>IF('Data Entry'!V50=1,1,IF('Data Entry'!V50=2,2,IF('Data Entry'!V50=3,3,IF('Data Entry'!V50=4,4,IF('Data Entry'!V50=5,5,IF('Data Entry'!V50=6,6,""))))))</f>
        <v/>
      </c>
      <c r="W50" s="23" t="str">
        <f>IF('Data Entry'!W50=1,6,IF('Data Entry'!W50=2,5,IF('Data Entry'!W50=3,4,IF('Data Entry'!W50=4,3,IF('Data Entry'!W50=5,2,IF('Data Entry'!W50=6,1,""))))))</f>
        <v/>
      </c>
      <c r="X50" s="23" t="str">
        <f>IF('Data Entry'!X50=1,1,IF('Data Entry'!X50=2,2,IF('Data Entry'!X50=3,3,IF('Data Entry'!X50=4,4,IF('Data Entry'!X50=5,5,IF('Data Entry'!X50=6,6,""))))))</f>
        <v/>
      </c>
    </row>
    <row r="51" spans="1:24" x14ac:dyDescent="0.25">
      <c r="A51" s="21">
        <f>'Data Entry'!A51</f>
        <v>0</v>
      </c>
      <c r="B51" s="21" t="str">
        <f>IF('Data Entry'!B51=1,"Male",IF('Data Entry'!B51=2,"Female",IF('Data Entry'!B51=3,"Other","")))</f>
        <v/>
      </c>
      <c r="C51" s="21" t="str">
        <f>IF('Data Entry'!C51=0,"",'Data Entry'!C51)</f>
        <v/>
      </c>
      <c r="D51" s="21" t="str">
        <f>IF('Data Entry'!D51=0,"",'Data Entry'!D51)</f>
        <v/>
      </c>
      <c r="E51" s="21" t="str">
        <f>IF('Data Entry'!E51=1,"University",IF('Data Entry'!E51=2,"College",IF('Data Entry'!E51=3,"High School",IF('Data Entry'!E51=4,"Primary School",IF('Data Entry'!E51=5,"No formal education",IF('Data Entry'!E51=6,"Other",""))))))</f>
        <v/>
      </c>
      <c r="F51" s="21" t="str">
        <f>IF('Data Entry'!F51=1,"1",IF('Data Entry'!F51=2,"2",IF('Data Entry'!F51=3,"3",IF('Data Entry'!F51=4,"4",IF('Data Entry'!F51=5,"5","")))))</f>
        <v/>
      </c>
      <c r="G51" s="21" t="str">
        <f>IF('Data Entry'!G51=1,"Item 1",IF('Data Entry'!G51=2,"Item 2",IF('Data Entry'!G51=3,"Item 3",IF('Data Entry'!G51=4,"Item 4",""))))</f>
        <v/>
      </c>
      <c r="H51" s="21" t="str">
        <f>IF('Data Entry'!H51=1,"75%-100%",IF('Data Entry'!H51=2,"51%-74%",IF('Data Entry'!H51=3,"Up to 50%","")))</f>
        <v/>
      </c>
      <c r="I51" s="22" t="str">
        <f>IF('Data Entry'!I51=1,6,IF('Data Entry'!I51=2,5,IF('Data Entry'!I51=3,4,IF('Data Entry'!I51=4,3,IF('Data Entry'!I51=5,2,IF('Data Entry'!I51=6,1,""))))))</f>
        <v/>
      </c>
      <c r="J51" s="22" t="str">
        <f>IF('Data Entry'!J51=1,6,IF('Data Entry'!J51=2,5,IF('Data Entry'!J51=3,4,IF('Data Entry'!J51=4,3,IF('Data Entry'!J51=5,2,IF('Data Entry'!J51=6,1,""))))))</f>
        <v/>
      </c>
      <c r="K51" s="22" t="str">
        <f>IF('Data Entry'!K51=1,1,IF('Data Entry'!K51=2,2,IF('Data Entry'!K51=3,3,IF('Data Entry'!K51=4,4,IF('Data Entry'!K51=5,5,IF('Data Entry'!K51=6,6,""))))))</f>
        <v/>
      </c>
      <c r="L51" s="22" t="str">
        <f>IF('Data Entry'!L51=1,1,IF('Data Entry'!L51=2,2,IF('Data Entry'!L51=3,3,IF('Data Entry'!L51=4,4,IF('Data Entry'!L51=5,5,IF('Data Entry'!L51=6,6,""))))))</f>
        <v/>
      </c>
      <c r="M51" s="22" t="str">
        <f>IF('Data Entry'!M51=1,6,IF('Data Entry'!M51=2,5,IF('Data Entry'!M51=3,4,IF('Data Entry'!M51=4,3,IF('Data Entry'!M51=5,2,IF('Data Entry'!M51=6,1,""))))))</f>
        <v/>
      </c>
      <c r="N51" s="22" t="str">
        <f>IF('Data Entry'!N51=1,1,IF('Data Entry'!N51=2,2,IF('Data Entry'!N51=3,3,IF('Data Entry'!N51=4,4,IF('Data Entry'!N51=5,5,IF('Data Entry'!N51=6,6,""))))))</f>
        <v/>
      </c>
      <c r="O51" s="22" t="str">
        <f>IF('Data Entry'!O51=1,6,IF('Data Entry'!O51=2,5,IF('Data Entry'!O51=3,4,IF('Data Entry'!O51=4,3,IF('Data Entry'!O51=5,2,IF('Data Entry'!O51=6,1,""))))))</f>
        <v/>
      </c>
      <c r="P51" s="22" t="str">
        <f>IF('Data Entry'!P51=1,1,IF('Data Entry'!P51=2,2,IF('Data Entry'!P51=3,3,IF('Data Entry'!P51=4,4,IF('Data Entry'!P51=5,5,IF('Data Entry'!P51=6,6,""))))))</f>
        <v/>
      </c>
      <c r="Q51" s="23" t="str">
        <f>IF('Data Entry'!Q51=1,6,IF('Data Entry'!Q51=2,5,IF('Data Entry'!Q51=3,4,IF('Data Entry'!Q51=4,3,IF('Data Entry'!Q51=5,2,IF('Data Entry'!Q51=6,1,""))))))</f>
        <v/>
      </c>
      <c r="R51" s="23" t="str">
        <f>IF('Data Entry'!R51=1,6,IF('Data Entry'!R51=2,5,IF('Data Entry'!R51=3,4,IF('Data Entry'!R51=4,3,IF('Data Entry'!R51=5,2,IF('Data Entry'!R51=6,1,""))))))</f>
        <v/>
      </c>
      <c r="S51" s="23" t="str">
        <f>IF('Data Entry'!S51=1,1,IF('Data Entry'!S51=2,2,IF('Data Entry'!S51=3,3,IF('Data Entry'!S51=4,4,IF('Data Entry'!S51=5,5,IF('Data Entry'!S51=6,6,""))))))</f>
        <v/>
      </c>
      <c r="T51" s="23" t="str">
        <f>IF('Data Entry'!T51=1,1,IF('Data Entry'!T51=2,2,IF('Data Entry'!T51=3,3,IF('Data Entry'!T51=4,4,IF('Data Entry'!T51=5,5,IF('Data Entry'!T51=6,6,""))))))</f>
        <v/>
      </c>
      <c r="U51" s="23" t="str">
        <f>IF('Data Entry'!U51=1,6,IF('Data Entry'!U51=2,5,IF('Data Entry'!U51=3,4,IF('Data Entry'!U51=4,3,IF('Data Entry'!U51=5,2,IF('Data Entry'!U51=6,1,""))))))</f>
        <v/>
      </c>
      <c r="V51" s="23" t="str">
        <f>IF('Data Entry'!V51=1,1,IF('Data Entry'!V51=2,2,IF('Data Entry'!V51=3,3,IF('Data Entry'!V51=4,4,IF('Data Entry'!V51=5,5,IF('Data Entry'!V51=6,6,""))))))</f>
        <v/>
      </c>
      <c r="W51" s="23" t="str">
        <f>IF('Data Entry'!W51=1,6,IF('Data Entry'!W51=2,5,IF('Data Entry'!W51=3,4,IF('Data Entry'!W51=4,3,IF('Data Entry'!W51=5,2,IF('Data Entry'!W51=6,1,""))))))</f>
        <v/>
      </c>
      <c r="X51" s="23" t="str">
        <f>IF('Data Entry'!X51=1,1,IF('Data Entry'!X51=2,2,IF('Data Entry'!X51=3,3,IF('Data Entry'!X51=4,4,IF('Data Entry'!X51=5,5,IF('Data Entry'!X51=6,6,""))))))</f>
        <v/>
      </c>
    </row>
    <row r="52" spans="1:24" x14ac:dyDescent="0.25">
      <c r="A52" s="21">
        <f>'Data Entry'!A52</f>
        <v>0</v>
      </c>
      <c r="B52" s="21" t="str">
        <f>IF('Data Entry'!B52=1,"Male",IF('Data Entry'!B52=2,"Female",IF('Data Entry'!B52=3,"Other","")))</f>
        <v/>
      </c>
      <c r="C52" s="21" t="str">
        <f>IF('Data Entry'!C52=0,"",'Data Entry'!C52)</f>
        <v/>
      </c>
      <c r="D52" s="21" t="str">
        <f>IF('Data Entry'!D52=0,"",'Data Entry'!D52)</f>
        <v/>
      </c>
      <c r="E52" s="21" t="str">
        <f>IF('Data Entry'!E52=1,"University",IF('Data Entry'!E52=2,"College",IF('Data Entry'!E52=3,"High School",IF('Data Entry'!E52=4,"Primary School",IF('Data Entry'!E52=5,"No formal education",IF('Data Entry'!E52=6,"Other",""))))))</f>
        <v/>
      </c>
      <c r="F52" s="21" t="str">
        <f>IF('Data Entry'!F52=1,"1",IF('Data Entry'!F52=2,"2",IF('Data Entry'!F52=3,"3",IF('Data Entry'!F52=4,"4",IF('Data Entry'!F52=5,"5","")))))</f>
        <v/>
      </c>
      <c r="G52" s="21" t="str">
        <f>IF('Data Entry'!G52=1,"Item 1",IF('Data Entry'!G52=2,"Item 2",IF('Data Entry'!G52=3,"Item 3",IF('Data Entry'!G52=4,"Item 4",""))))</f>
        <v/>
      </c>
      <c r="H52" s="21" t="str">
        <f>IF('Data Entry'!H52=1,"75%-100%",IF('Data Entry'!H52=2,"51%-74%",IF('Data Entry'!H52=3,"Up to 50%","")))</f>
        <v/>
      </c>
      <c r="I52" s="22" t="str">
        <f>IF('Data Entry'!I52=1,6,IF('Data Entry'!I52=2,5,IF('Data Entry'!I52=3,4,IF('Data Entry'!I52=4,3,IF('Data Entry'!I52=5,2,IF('Data Entry'!I52=6,1,""))))))</f>
        <v/>
      </c>
      <c r="J52" s="22" t="str">
        <f>IF('Data Entry'!J52=1,6,IF('Data Entry'!J52=2,5,IF('Data Entry'!J52=3,4,IF('Data Entry'!J52=4,3,IF('Data Entry'!J52=5,2,IF('Data Entry'!J52=6,1,""))))))</f>
        <v/>
      </c>
      <c r="K52" s="22" t="str">
        <f>IF('Data Entry'!K52=1,1,IF('Data Entry'!K52=2,2,IF('Data Entry'!K52=3,3,IF('Data Entry'!K52=4,4,IF('Data Entry'!K52=5,5,IF('Data Entry'!K52=6,6,""))))))</f>
        <v/>
      </c>
      <c r="L52" s="22" t="str">
        <f>IF('Data Entry'!L52=1,1,IF('Data Entry'!L52=2,2,IF('Data Entry'!L52=3,3,IF('Data Entry'!L52=4,4,IF('Data Entry'!L52=5,5,IF('Data Entry'!L52=6,6,""))))))</f>
        <v/>
      </c>
      <c r="M52" s="22" t="str">
        <f>IF('Data Entry'!M52=1,6,IF('Data Entry'!M52=2,5,IF('Data Entry'!M52=3,4,IF('Data Entry'!M52=4,3,IF('Data Entry'!M52=5,2,IF('Data Entry'!M52=6,1,""))))))</f>
        <v/>
      </c>
      <c r="N52" s="22" t="str">
        <f>IF('Data Entry'!N52=1,1,IF('Data Entry'!N52=2,2,IF('Data Entry'!N52=3,3,IF('Data Entry'!N52=4,4,IF('Data Entry'!N52=5,5,IF('Data Entry'!N52=6,6,""))))))</f>
        <v/>
      </c>
      <c r="O52" s="22" t="str">
        <f>IF('Data Entry'!O52=1,6,IF('Data Entry'!O52=2,5,IF('Data Entry'!O52=3,4,IF('Data Entry'!O52=4,3,IF('Data Entry'!O52=5,2,IF('Data Entry'!O52=6,1,""))))))</f>
        <v/>
      </c>
      <c r="P52" s="22" t="str">
        <f>IF('Data Entry'!P52=1,1,IF('Data Entry'!P52=2,2,IF('Data Entry'!P52=3,3,IF('Data Entry'!P52=4,4,IF('Data Entry'!P52=5,5,IF('Data Entry'!P52=6,6,""))))))</f>
        <v/>
      </c>
      <c r="Q52" s="23" t="str">
        <f>IF('Data Entry'!Q52=1,6,IF('Data Entry'!Q52=2,5,IF('Data Entry'!Q52=3,4,IF('Data Entry'!Q52=4,3,IF('Data Entry'!Q52=5,2,IF('Data Entry'!Q52=6,1,""))))))</f>
        <v/>
      </c>
      <c r="R52" s="23" t="str">
        <f>IF('Data Entry'!R52=1,6,IF('Data Entry'!R52=2,5,IF('Data Entry'!R52=3,4,IF('Data Entry'!R52=4,3,IF('Data Entry'!R52=5,2,IF('Data Entry'!R52=6,1,""))))))</f>
        <v/>
      </c>
      <c r="S52" s="23" t="str">
        <f>IF('Data Entry'!S52=1,1,IF('Data Entry'!S52=2,2,IF('Data Entry'!S52=3,3,IF('Data Entry'!S52=4,4,IF('Data Entry'!S52=5,5,IF('Data Entry'!S52=6,6,""))))))</f>
        <v/>
      </c>
      <c r="T52" s="23" t="str">
        <f>IF('Data Entry'!T52=1,1,IF('Data Entry'!T52=2,2,IF('Data Entry'!T52=3,3,IF('Data Entry'!T52=4,4,IF('Data Entry'!T52=5,5,IF('Data Entry'!T52=6,6,""))))))</f>
        <v/>
      </c>
      <c r="U52" s="23" t="str">
        <f>IF('Data Entry'!U52=1,6,IF('Data Entry'!U52=2,5,IF('Data Entry'!U52=3,4,IF('Data Entry'!U52=4,3,IF('Data Entry'!U52=5,2,IF('Data Entry'!U52=6,1,""))))))</f>
        <v/>
      </c>
      <c r="V52" s="23" t="str">
        <f>IF('Data Entry'!V52=1,1,IF('Data Entry'!V52=2,2,IF('Data Entry'!V52=3,3,IF('Data Entry'!V52=4,4,IF('Data Entry'!V52=5,5,IF('Data Entry'!V52=6,6,""))))))</f>
        <v/>
      </c>
      <c r="W52" s="23" t="str">
        <f>IF('Data Entry'!W52=1,6,IF('Data Entry'!W52=2,5,IF('Data Entry'!W52=3,4,IF('Data Entry'!W52=4,3,IF('Data Entry'!W52=5,2,IF('Data Entry'!W52=6,1,""))))))</f>
        <v/>
      </c>
      <c r="X52" s="23" t="str">
        <f>IF('Data Entry'!X52=1,1,IF('Data Entry'!X52=2,2,IF('Data Entry'!X52=3,3,IF('Data Entry'!X52=4,4,IF('Data Entry'!X52=5,5,IF('Data Entry'!X52=6,6,""))))))</f>
        <v/>
      </c>
    </row>
    <row r="53" spans="1:24" x14ac:dyDescent="0.25">
      <c r="A53" s="21">
        <f>'Data Entry'!A53</f>
        <v>0</v>
      </c>
      <c r="B53" s="21" t="str">
        <f>IF('Data Entry'!B53=1,"Male",IF('Data Entry'!B53=2,"Female",IF('Data Entry'!B53=3,"Other","")))</f>
        <v/>
      </c>
      <c r="C53" s="21" t="str">
        <f>IF('Data Entry'!C53=0,"",'Data Entry'!C53)</f>
        <v/>
      </c>
      <c r="D53" s="21" t="str">
        <f>IF('Data Entry'!D53=0,"",'Data Entry'!D53)</f>
        <v/>
      </c>
      <c r="E53" s="21" t="str">
        <f>IF('Data Entry'!E53=1,"University",IF('Data Entry'!E53=2,"College",IF('Data Entry'!E53=3,"High School",IF('Data Entry'!E53=4,"Primary School",IF('Data Entry'!E53=5,"No formal education",IF('Data Entry'!E53=6,"Other",""))))))</f>
        <v/>
      </c>
      <c r="F53" s="21" t="str">
        <f>IF('Data Entry'!F53=1,"1",IF('Data Entry'!F53=2,"2",IF('Data Entry'!F53=3,"3",IF('Data Entry'!F53=4,"4",IF('Data Entry'!F53=5,"5","")))))</f>
        <v/>
      </c>
      <c r="G53" s="21" t="str">
        <f>IF('Data Entry'!G53=1,"Item 1",IF('Data Entry'!G53=2,"Item 2",IF('Data Entry'!G53=3,"Item 3",IF('Data Entry'!G53=4,"Item 4",""))))</f>
        <v/>
      </c>
      <c r="H53" s="21" t="str">
        <f>IF('Data Entry'!H53=1,"75%-100%",IF('Data Entry'!H53=2,"51%-74%",IF('Data Entry'!H53=3,"Up to 50%","")))</f>
        <v/>
      </c>
      <c r="I53" s="22" t="str">
        <f>IF('Data Entry'!I53=1,6,IF('Data Entry'!I53=2,5,IF('Data Entry'!I53=3,4,IF('Data Entry'!I53=4,3,IF('Data Entry'!I53=5,2,IF('Data Entry'!I53=6,1,""))))))</f>
        <v/>
      </c>
      <c r="J53" s="22" t="str">
        <f>IF('Data Entry'!J53=1,6,IF('Data Entry'!J53=2,5,IF('Data Entry'!J53=3,4,IF('Data Entry'!J53=4,3,IF('Data Entry'!J53=5,2,IF('Data Entry'!J53=6,1,""))))))</f>
        <v/>
      </c>
      <c r="K53" s="22" t="str">
        <f>IF('Data Entry'!K53=1,1,IF('Data Entry'!K53=2,2,IF('Data Entry'!K53=3,3,IF('Data Entry'!K53=4,4,IF('Data Entry'!K53=5,5,IF('Data Entry'!K53=6,6,""))))))</f>
        <v/>
      </c>
      <c r="L53" s="22" t="str">
        <f>IF('Data Entry'!L53=1,1,IF('Data Entry'!L53=2,2,IF('Data Entry'!L53=3,3,IF('Data Entry'!L53=4,4,IF('Data Entry'!L53=5,5,IF('Data Entry'!L53=6,6,""))))))</f>
        <v/>
      </c>
      <c r="M53" s="22" t="str">
        <f>IF('Data Entry'!M53=1,6,IF('Data Entry'!M53=2,5,IF('Data Entry'!M53=3,4,IF('Data Entry'!M53=4,3,IF('Data Entry'!M53=5,2,IF('Data Entry'!M53=6,1,""))))))</f>
        <v/>
      </c>
      <c r="N53" s="22" t="str">
        <f>IF('Data Entry'!N53=1,1,IF('Data Entry'!N53=2,2,IF('Data Entry'!N53=3,3,IF('Data Entry'!N53=4,4,IF('Data Entry'!N53=5,5,IF('Data Entry'!N53=6,6,""))))))</f>
        <v/>
      </c>
      <c r="O53" s="22" t="str">
        <f>IF('Data Entry'!O53=1,6,IF('Data Entry'!O53=2,5,IF('Data Entry'!O53=3,4,IF('Data Entry'!O53=4,3,IF('Data Entry'!O53=5,2,IF('Data Entry'!O53=6,1,""))))))</f>
        <v/>
      </c>
      <c r="P53" s="22" t="str">
        <f>IF('Data Entry'!P53=1,1,IF('Data Entry'!P53=2,2,IF('Data Entry'!P53=3,3,IF('Data Entry'!P53=4,4,IF('Data Entry'!P53=5,5,IF('Data Entry'!P53=6,6,""))))))</f>
        <v/>
      </c>
      <c r="Q53" s="23" t="str">
        <f>IF('Data Entry'!Q53=1,6,IF('Data Entry'!Q53=2,5,IF('Data Entry'!Q53=3,4,IF('Data Entry'!Q53=4,3,IF('Data Entry'!Q53=5,2,IF('Data Entry'!Q53=6,1,""))))))</f>
        <v/>
      </c>
      <c r="R53" s="23" t="str">
        <f>IF('Data Entry'!R53=1,6,IF('Data Entry'!R53=2,5,IF('Data Entry'!R53=3,4,IF('Data Entry'!R53=4,3,IF('Data Entry'!R53=5,2,IF('Data Entry'!R53=6,1,""))))))</f>
        <v/>
      </c>
      <c r="S53" s="23" t="str">
        <f>IF('Data Entry'!S53=1,1,IF('Data Entry'!S53=2,2,IF('Data Entry'!S53=3,3,IF('Data Entry'!S53=4,4,IF('Data Entry'!S53=5,5,IF('Data Entry'!S53=6,6,""))))))</f>
        <v/>
      </c>
      <c r="T53" s="23" t="str">
        <f>IF('Data Entry'!T53=1,1,IF('Data Entry'!T53=2,2,IF('Data Entry'!T53=3,3,IF('Data Entry'!T53=4,4,IF('Data Entry'!T53=5,5,IF('Data Entry'!T53=6,6,""))))))</f>
        <v/>
      </c>
      <c r="U53" s="23" t="str">
        <f>IF('Data Entry'!U53=1,6,IF('Data Entry'!U53=2,5,IF('Data Entry'!U53=3,4,IF('Data Entry'!U53=4,3,IF('Data Entry'!U53=5,2,IF('Data Entry'!U53=6,1,""))))))</f>
        <v/>
      </c>
      <c r="V53" s="23" t="str">
        <f>IF('Data Entry'!V53=1,1,IF('Data Entry'!V53=2,2,IF('Data Entry'!V53=3,3,IF('Data Entry'!V53=4,4,IF('Data Entry'!V53=5,5,IF('Data Entry'!V53=6,6,""))))))</f>
        <v/>
      </c>
      <c r="W53" s="23" t="str">
        <f>IF('Data Entry'!W53=1,6,IF('Data Entry'!W53=2,5,IF('Data Entry'!W53=3,4,IF('Data Entry'!W53=4,3,IF('Data Entry'!W53=5,2,IF('Data Entry'!W53=6,1,""))))))</f>
        <v/>
      </c>
      <c r="X53" s="23" t="str">
        <f>IF('Data Entry'!X53=1,1,IF('Data Entry'!X53=2,2,IF('Data Entry'!X53=3,3,IF('Data Entry'!X53=4,4,IF('Data Entry'!X53=5,5,IF('Data Entry'!X53=6,6,""))))))</f>
        <v/>
      </c>
    </row>
  </sheetData>
  <sheetProtection algorithmName="SHA-512" hashValue="KErvmeCHkKE1xTSv6L2MddQsM21EvRZcx94uK4C4aReh5gVJrX0a98F6JQenUNPizPELNGmakSl/LPsDIyM0sw==" saltValue="BAZS6TdQ25ESmeuhb5u9k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3"/>
  <sheetViews>
    <sheetView zoomScale="80" zoomScaleNormal="80" workbookViewId="0"/>
  </sheetViews>
  <sheetFormatPr defaultRowHeight="15" x14ac:dyDescent="0.25"/>
  <cols>
    <col min="1" max="1" width="11.7109375" style="3" customWidth="1"/>
    <col min="2" max="5" width="12.5703125" customWidth="1"/>
    <col min="6" max="6" width="13.85546875" customWidth="1"/>
    <col min="8" max="9" width="0" hidden="1" customWidth="1"/>
  </cols>
  <sheetData>
    <row r="1" spans="1:55" ht="21" x14ac:dyDescent="0.35">
      <c r="A1" s="57" t="s">
        <v>79</v>
      </c>
    </row>
    <row r="2" spans="1:55" s="3" customFormat="1" x14ac:dyDescent="0.25">
      <c r="A2" s="16" t="s">
        <v>14</v>
      </c>
      <c r="B2" s="30" t="s">
        <v>73</v>
      </c>
      <c r="C2" s="30" t="s">
        <v>73</v>
      </c>
      <c r="D2" s="33" t="s">
        <v>74</v>
      </c>
      <c r="E2" s="33" t="s">
        <v>74</v>
      </c>
      <c r="F2" s="3" t="s">
        <v>29</v>
      </c>
      <c r="J2" s="3" t="s">
        <v>73</v>
      </c>
      <c r="K2" s="3" t="s">
        <v>74</v>
      </c>
      <c r="L2" s="3" t="s">
        <v>73</v>
      </c>
      <c r="M2" s="3" t="s">
        <v>74</v>
      </c>
      <c r="N2" s="3" t="s">
        <v>73</v>
      </c>
      <c r="O2" s="3" t="s">
        <v>74</v>
      </c>
      <c r="Q2" s="3" t="s">
        <v>73</v>
      </c>
      <c r="R2" s="3" t="s">
        <v>74</v>
      </c>
      <c r="S2" s="3" t="s">
        <v>73</v>
      </c>
      <c r="T2" s="3" t="s">
        <v>74</v>
      </c>
      <c r="U2" s="3" t="s">
        <v>73</v>
      </c>
      <c r="V2" s="3" t="s">
        <v>74</v>
      </c>
      <c r="W2" s="3" t="s">
        <v>73</v>
      </c>
      <c r="X2" s="3" t="s">
        <v>74</v>
      </c>
      <c r="Y2" s="3" t="s">
        <v>73</v>
      </c>
      <c r="Z2" s="3" t="s">
        <v>74</v>
      </c>
      <c r="AA2" s="3" t="s">
        <v>73</v>
      </c>
      <c r="AB2" s="3" t="s">
        <v>74</v>
      </c>
      <c r="AD2" s="3" t="s">
        <v>73</v>
      </c>
      <c r="AE2" s="3" t="s">
        <v>74</v>
      </c>
      <c r="AF2" s="3" t="s">
        <v>73</v>
      </c>
      <c r="AG2" s="3" t="s">
        <v>74</v>
      </c>
      <c r="AH2" s="3" t="s">
        <v>73</v>
      </c>
      <c r="AI2" s="3" t="s">
        <v>74</v>
      </c>
      <c r="AJ2" s="3" t="s">
        <v>73</v>
      </c>
      <c r="AK2" s="3" t="s">
        <v>74</v>
      </c>
      <c r="AL2" s="3" t="s">
        <v>73</v>
      </c>
      <c r="AM2" s="3" t="s">
        <v>74</v>
      </c>
      <c r="AO2" s="3" t="s">
        <v>73</v>
      </c>
      <c r="AP2" s="3" t="s">
        <v>74</v>
      </c>
      <c r="AQ2" s="3" t="s">
        <v>73</v>
      </c>
      <c r="AR2" s="3" t="s">
        <v>74</v>
      </c>
      <c r="AS2" s="3" t="s">
        <v>73</v>
      </c>
      <c r="AT2" s="3" t="s">
        <v>74</v>
      </c>
      <c r="AU2" s="3" t="s">
        <v>73</v>
      </c>
      <c r="AV2" s="3" t="s">
        <v>74</v>
      </c>
      <c r="AX2" s="3" t="s">
        <v>73</v>
      </c>
      <c r="AY2" s="3" t="s">
        <v>74</v>
      </c>
      <c r="AZ2" s="3" t="s">
        <v>73</v>
      </c>
      <c r="BA2" s="3" t="s">
        <v>74</v>
      </c>
      <c r="BB2" s="3" t="s">
        <v>73</v>
      </c>
      <c r="BC2" s="3" t="s">
        <v>74</v>
      </c>
    </row>
    <row r="3" spans="1:55" s="3" customFormat="1" x14ac:dyDescent="0.25">
      <c r="A3" s="46"/>
      <c r="B3" s="63" t="s">
        <v>75</v>
      </c>
      <c r="C3" s="63" t="s">
        <v>75</v>
      </c>
      <c r="D3" s="33"/>
      <c r="E3" s="33"/>
      <c r="F3" s="3" t="s">
        <v>76</v>
      </c>
      <c r="H3" s="3" t="s">
        <v>13</v>
      </c>
      <c r="J3" s="3" t="s">
        <v>1</v>
      </c>
      <c r="K3" s="3" t="s">
        <v>1</v>
      </c>
      <c r="L3" s="3" t="s">
        <v>2</v>
      </c>
      <c r="M3" s="3" t="s">
        <v>2</v>
      </c>
      <c r="N3" s="3" t="s">
        <v>31</v>
      </c>
      <c r="O3" s="3" t="s">
        <v>31</v>
      </c>
      <c r="Q3" s="3" t="s">
        <v>17</v>
      </c>
      <c r="R3" s="3" t="s">
        <v>17</v>
      </c>
      <c r="S3" s="3" t="s">
        <v>18</v>
      </c>
      <c r="T3" s="3" t="s">
        <v>18</v>
      </c>
      <c r="U3" s="3" t="s">
        <v>23</v>
      </c>
      <c r="V3" s="3" t="s">
        <v>23</v>
      </c>
      <c r="W3" s="3" t="s">
        <v>24</v>
      </c>
      <c r="X3" s="3" t="s">
        <v>24</v>
      </c>
      <c r="Y3" s="3" t="s">
        <v>21</v>
      </c>
      <c r="Z3" s="3" t="s">
        <v>21</v>
      </c>
      <c r="AA3" s="3" t="s">
        <v>31</v>
      </c>
      <c r="AB3" s="3" t="s">
        <v>31</v>
      </c>
      <c r="AD3" s="3">
        <v>1</v>
      </c>
      <c r="AE3" s="3">
        <v>1</v>
      </c>
      <c r="AF3" s="3">
        <v>2</v>
      </c>
      <c r="AG3" s="3">
        <v>2</v>
      </c>
      <c r="AH3" s="3">
        <v>3</v>
      </c>
      <c r="AI3" s="3">
        <v>3</v>
      </c>
      <c r="AJ3" s="3">
        <v>4</v>
      </c>
      <c r="AK3" s="3">
        <v>4</v>
      </c>
      <c r="AL3" s="3">
        <v>5</v>
      </c>
      <c r="AM3" s="3">
        <v>5</v>
      </c>
      <c r="AO3" s="3" t="s">
        <v>37</v>
      </c>
      <c r="AP3" s="3" t="s">
        <v>37</v>
      </c>
      <c r="AQ3" s="3" t="s">
        <v>38</v>
      </c>
      <c r="AR3" s="3" t="s">
        <v>38</v>
      </c>
      <c r="AS3" s="3" t="s">
        <v>39</v>
      </c>
      <c r="AT3" s="3" t="s">
        <v>40</v>
      </c>
      <c r="AU3" s="3" t="s">
        <v>41</v>
      </c>
      <c r="AV3" s="3" t="s">
        <v>41</v>
      </c>
      <c r="AX3" s="3" t="s">
        <v>44</v>
      </c>
      <c r="AY3" s="3" t="s">
        <v>44</v>
      </c>
      <c r="AZ3" s="3" t="s">
        <v>43</v>
      </c>
      <c r="BA3" s="3" t="s">
        <v>43</v>
      </c>
      <c r="BB3" s="3" t="s">
        <v>42</v>
      </c>
      <c r="BC3" s="3" t="s">
        <v>42</v>
      </c>
    </row>
    <row r="4" spans="1:55" x14ac:dyDescent="0.25">
      <c r="A4" s="47">
        <f>'Data Entry'!A4</f>
        <v>0</v>
      </c>
      <c r="B4" s="31">
        <f>SUM('Converted Data'!I4:P4)</f>
        <v>0</v>
      </c>
      <c r="C4" s="31" t="str">
        <f>IF(B4=0,"",B4)</f>
        <v/>
      </c>
      <c r="D4" s="32">
        <f>SUM('Converted Data'!Q4:X4)</f>
        <v>0</v>
      </c>
      <c r="E4" s="32" t="str">
        <f>IF(D4=0,"",D4)</f>
        <v/>
      </c>
      <c r="F4" s="48" t="e">
        <f>E4-C4</f>
        <v>#VALUE!</v>
      </c>
      <c r="H4">
        <v>0</v>
      </c>
      <c r="J4" t="str">
        <f>IF('Converted Data'!B4="Male",Results!C4,"")</f>
        <v/>
      </c>
      <c r="K4" t="str">
        <f>IF('Converted Data'!B4="Male",Results!E4,"")</f>
        <v/>
      </c>
      <c r="L4" t="str">
        <f>IF('Converted Data'!B4="Female",Results!C4,"")</f>
        <v/>
      </c>
      <c r="M4" t="str">
        <f>IF('Converted Data'!B4="Female",Results!E4,"")</f>
        <v/>
      </c>
      <c r="N4" t="str">
        <f>IF('Converted Data'!B4="Other",Results!C4,"")</f>
        <v/>
      </c>
      <c r="O4" t="str">
        <f>IF('Converted Data'!B4="Other",Results!E4,"")</f>
        <v/>
      </c>
      <c r="Q4" t="str">
        <f>IF('Converted Data'!E4="University",Results!C4,"")</f>
        <v/>
      </c>
      <c r="R4" t="str">
        <f>IF('Converted Data'!E4="University",Results!E4,"")</f>
        <v/>
      </c>
      <c r="S4" t="str">
        <f>IF('Converted Data'!E4="College",C4,"")</f>
        <v/>
      </c>
      <c r="T4" t="str">
        <f>IF('Converted Data'!E4="College",Results!E4,"")</f>
        <v/>
      </c>
      <c r="U4" t="str">
        <f>IF('Converted Data'!E4="High School",Results!C4,"")</f>
        <v/>
      </c>
      <c r="V4" t="str">
        <f>IF('Converted Data'!E4="High School",Results!E4,"")</f>
        <v/>
      </c>
      <c r="W4" t="str">
        <f>IF('Converted Data'!E4="Primary School",Results!C4,"")</f>
        <v/>
      </c>
      <c r="X4" t="str">
        <f>IF('Converted Data'!E4="Primary School",Results!E4,"")</f>
        <v/>
      </c>
      <c r="Y4" t="str">
        <f>IF('Converted Data'!E4="No formal education",Results!C4,"")</f>
        <v/>
      </c>
      <c r="Z4" t="str">
        <f>IF('Converted Data'!E4="No formal education",Results!E4,"")</f>
        <v/>
      </c>
      <c r="AA4" t="str">
        <f>IF('Converted Data'!E4="Other",Results!C4,"")</f>
        <v/>
      </c>
      <c r="AB4" t="str">
        <f>IF('Converted Data'!E4="Other",Results!E4,"")</f>
        <v/>
      </c>
      <c r="AD4" t="str">
        <f>IF('Converted Data'!F4="1",Results!C4,"")</f>
        <v/>
      </c>
      <c r="AE4" t="str">
        <f>IF('Converted Data'!F4="1",Results!E4,"")</f>
        <v/>
      </c>
      <c r="AF4" t="str">
        <f>IF('Converted Data'!F4="2",Results!C4,"")</f>
        <v/>
      </c>
      <c r="AG4" t="str">
        <f>IF('Converted Data'!F4="2",Results!E4,"")</f>
        <v/>
      </c>
      <c r="AH4" t="str">
        <f>IF('Converted Data'!F4="3",Results!C4,"")</f>
        <v/>
      </c>
      <c r="AI4" t="str">
        <f>IF('Converted Data'!F4="3",Results!E4,"")</f>
        <v/>
      </c>
      <c r="AJ4" t="str">
        <f>IF('Converted Data'!F4="4",Results!C4,"")</f>
        <v/>
      </c>
      <c r="AK4" t="str">
        <f>IF('Converted Data'!F4="4",Results!E4,"")</f>
        <v/>
      </c>
      <c r="AL4" t="str">
        <f>IF('Converted Data'!F4="5",Results!C4,"")</f>
        <v/>
      </c>
      <c r="AM4" t="str">
        <f>IF('Converted Data'!F4="5",Results!E4,"")</f>
        <v/>
      </c>
      <c r="AO4" t="str">
        <f>IF('Converted Data'!G4="Item 1",Results!C4,"")</f>
        <v/>
      </c>
      <c r="AP4" t="str">
        <f>IF('Converted Data'!G4="Item 1",Results!E4,"")</f>
        <v/>
      </c>
      <c r="AQ4" t="str">
        <f>IF('Converted Data'!G4="Item 2",Results!C4,"")</f>
        <v/>
      </c>
      <c r="AR4" t="str">
        <f>IF('Converted Data'!G4="Item 2",Results!E4,"")</f>
        <v/>
      </c>
      <c r="AS4" t="str">
        <f>IF('Converted Data'!G4="Item 3",Results!C4,"")</f>
        <v/>
      </c>
      <c r="AT4" t="str">
        <f>IF('Converted Data'!G4="Item 3",Results!E4,"")</f>
        <v/>
      </c>
      <c r="AU4" t="str">
        <f>IF('Converted Data'!G4="Item 4",Results!C4,"")</f>
        <v/>
      </c>
      <c r="AV4" t="str">
        <f>IF('Converted Data'!G4="Item 4",Results!E4,"")</f>
        <v/>
      </c>
      <c r="AX4" t="str">
        <f>IF('Converted Data'!H4="75%-100%",Results!C4,"")</f>
        <v/>
      </c>
      <c r="AY4" t="str">
        <f>IF('Converted Data'!H4="75%-100%",Results!E4,"")</f>
        <v/>
      </c>
      <c r="AZ4" t="str">
        <f>IF('Converted Data'!H4="51%-74%",Results!C4,"")</f>
        <v/>
      </c>
      <c r="BA4" t="str">
        <f>IF('Converted Data'!H4="51%-74%",Results!E4,"")</f>
        <v/>
      </c>
      <c r="BB4" t="str">
        <f>IF('Converted Data'!H4="Up to 50%",Results!C4,"")</f>
        <v/>
      </c>
      <c r="BC4" t="str">
        <f>IF('Converted Data'!H4="Up to 50%",Results!E4,"")</f>
        <v/>
      </c>
    </row>
    <row r="5" spans="1:55" x14ac:dyDescent="0.25">
      <c r="A5" s="47">
        <f>'Data Entry'!A5</f>
        <v>0</v>
      </c>
      <c r="B5" s="31">
        <f>SUM('Converted Data'!I5:P5)</f>
        <v>0</v>
      </c>
      <c r="C5" s="31" t="str">
        <f t="shared" ref="C5:C53" si="0">IF(B5=0,"",B5)</f>
        <v/>
      </c>
      <c r="D5" s="32">
        <f>SUM('Converted Data'!Q5:X5)</f>
        <v>0</v>
      </c>
      <c r="E5" s="32" t="str">
        <f t="shared" ref="E5:E53" si="1">IF(D5=0,"",D5)</f>
        <v/>
      </c>
      <c r="F5" s="48" t="e">
        <f t="shared" ref="F5:F53" si="2">E5-C5</f>
        <v>#VALUE!</v>
      </c>
      <c r="H5">
        <v>1</v>
      </c>
      <c r="J5" t="str">
        <f>IF('Converted Data'!B5="Male",Results!C5,"")</f>
        <v/>
      </c>
      <c r="K5" t="str">
        <f>IF('Converted Data'!B5="Male",Results!E5,"")</f>
        <v/>
      </c>
      <c r="L5" t="str">
        <f>IF('Converted Data'!B5="Female",Results!C5,"")</f>
        <v/>
      </c>
      <c r="M5" t="str">
        <f>IF('Converted Data'!B5="Female",Results!E5,"")</f>
        <v/>
      </c>
      <c r="N5" t="str">
        <f>IF('Converted Data'!B5="Other",Results!C5,"")</f>
        <v/>
      </c>
      <c r="O5" t="str">
        <f>IF('Converted Data'!B5="Other",Results!E5,"")</f>
        <v/>
      </c>
      <c r="Q5" t="str">
        <f>IF('Converted Data'!E5="University",Results!C5,"")</f>
        <v/>
      </c>
      <c r="R5" t="str">
        <f>IF('Converted Data'!E5="University",Results!E5,"")</f>
        <v/>
      </c>
      <c r="S5" t="str">
        <f>IF('Converted Data'!E5="College",C5,"")</f>
        <v/>
      </c>
      <c r="T5" t="str">
        <f>IF('Converted Data'!E5="College",Results!E5,"")</f>
        <v/>
      </c>
      <c r="U5" t="str">
        <f>IF('Converted Data'!E5="High School",Results!C5,"")</f>
        <v/>
      </c>
      <c r="V5" t="str">
        <f>IF('Converted Data'!E5="High School",Results!E5,"")</f>
        <v/>
      </c>
      <c r="W5" t="str">
        <f>IF('Converted Data'!E5="Primary School",Results!C5,"")</f>
        <v/>
      </c>
      <c r="X5" t="str">
        <f>IF('Converted Data'!E5="Primary School",Results!E5,"")</f>
        <v/>
      </c>
      <c r="Y5" t="str">
        <f>IF('Converted Data'!E5="No formal education",Results!C5,"")</f>
        <v/>
      </c>
      <c r="Z5" t="str">
        <f>IF('Converted Data'!E5="No formal education",Results!E5,"")</f>
        <v/>
      </c>
      <c r="AA5" t="str">
        <f>IF('Converted Data'!E5="Other",Results!C5,"")</f>
        <v/>
      </c>
      <c r="AB5" t="str">
        <f>IF('Converted Data'!E5="Other",Results!E5,"")</f>
        <v/>
      </c>
      <c r="AD5" t="str">
        <f>IF('Converted Data'!F5="1",Results!C5,"")</f>
        <v/>
      </c>
      <c r="AE5" t="str">
        <f>IF('Converted Data'!F5="1",Results!E5,"")</f>
        <v/>
      </c>
      <c r="AF5" t="str">
        <f>IF('Converted Data'!F5="2",Results!C5,"")</f>
        <v/>
      </c>
      <c r="AG5" t="str">
        <f>IF('Converted Data'!F5="2",Results!E5,"")</f>
        <v/>
      </c>
      <c r="AH5" t="str">
        <f>IF('Converted Data'!F5="3",Results!C5,"")</f>
        <v/>
      </c>
      <c r="AI5" t="str">
        <f>IF('Converted Data'!F5="3",Results!E5,"")</f>
        <v/>
      </c>
      <c r="AJ5" t="str">
        <f>IF('Converted Data'!F5="4",Results!C5,"")</f>
        <v/>
      </c>
      <c r="AK5" t="str">
        <f>IF('Converted Data'!F5="4",Results!E5,"")</f>
        <v/>
      </c>
      <c r="AL5" t="str">
        <f>IF('Converted Data'!F5="5",Results!C5,"")</f>
        <v/>
      </c>
      <c r="AM5" t="str">
        <f>IF('Converted Data'!F5="5",Results!E5,"")</f>
        <v/>
      </c>
      <c r="AO5" t="str">
        <f>IF('Converted Data'!G5="Item 1",Results!C5,"")</f>
        <v/>
      </c>
      <c r="AP5" t="str">
        <f>IF('Converted Data'!G5="Item 1",Results!E5,"")</f>
        <v/>
      </c>
      <c r="AQ5" t="str">
        <f>IF('Converted Data'!G5="Item 2",Results!C5,"")</f>
        <v/>
      </c>
      <c r="AR5" t="str">
        <f>IF('Converted Data'!G5="Item 2",Results!E5,"")</f>
        <v/>
      </c>
      <c r="AS5" t="str">
        <f>IF('Converted Data'!G5="Item 3",Results!C5,"")</f>
        <v/>
      </c>
      <c r="AT5" t="str">
        <f>IF('Converted Data'!G5="Item 3",Results!E5,"")</f>
        <v/>
      </c>
      <c r="AU5" t="str">
        <f>IF('Converted Data'!G5="Item 4",Results!C5,"")</f>
        <v/>
      </c>
      <c r="AV5" t="str">
        <f>IF('Converted Data'!G5="Item 4",Results!E5,"")</f>
        <v/>
      </c>
      <c r="AX5" t="str">
        <f>IF('Converted Data'!H5="75%-100%",Results!C5,"")</f>
        <v/>
      </c>
      <c r="AY5" t="str">
        <f>IF('Converted Data'!H5="75%-100%",Results!E5,"")</f>
        <v/>
      </c>
      <c r="AZ5" t="str">
        <f>IF('Converted Data'!H5="51%-74%",Results!C5,"")</f>
        <v/>
      </c>
      <c r="BA5" t="str">
        <f>IF('Converted Data'!H5="51%-74%",Results!E5,"")</f>
        <v/>
      </c>
      <c r="BB5" t="str">
        <f>IF('Converted Data'!H5="Up to 50%",Results!C5,"")</f>
        <v/>
      </c>
      <c r="BC5" t="str">
        <f>IF('Converted Data'!H5="Up to 50%",Results!E5,"")</f>
        <v/>
      </c>
    </row>
    <row r="6" spans="1:55" x14ac:dyDescent="0.25">
      <c r="A6" s="47">
        <f>'Data Entry'!A6</f>
        <v>0</v>
      </c>
      <c r="B6" s="31">
        <f>SUM('Converted Data'!I6:P6)</f>
        <v>0</v>
      </c>
      <c r="C6" s="31" t="str">
        <f t="shared" si="0"/>
        <v/>
      </c>
      <c r="D6" s="32">
        <f>SUM('Converted Data'!Q6:X6)</f>
        <v>0</v>
      </c>
      <c r="E6" s="32" t="str">
        <f t="shared" si="1"/>
        <v/>
      </c>
      <c r="F6" s="48" t="e">
        <f t="shared" si="2"/>
        <v>#VALUE!</v>
      </c>
      <c r="H6">
        <v>2</v>
      </c>
      <c r="J6" t="str">
        <f>IF('Converted Data'!B6="Male",Results!C6,"")</f>
        <v/>
      </c>
      <c r="K6" t="str">
        <f>IF('Converted Data'!B6="Male",Results!E6,"")</f>
        <v/>
      </c>
      <c r="L6" t="str">
        <f>IF('Converted Data'!B6="Female",Results!C6,"")</f>
        <v/>
      </c>
      <c r="M6" t="str">
        <f>IF('Converted Data'!B6="Female",Results!E6,"")</f>
        <v/>
      </c>
      <c r="N6" t="str">
        <f>IF('Converted Data'!B6="Other",Results!C6,"")</f>
        <v/>
      </c>
      <c r="O6" t="str">
        <f>IF('Converted Data'!B6="Other",Results!E6,"")</f>
        <v/>
      </c>
      <c r="Q6" t="str">
        <f>IF('Converted Data'!E6="University",Results!C6,"")</f>
        <v/>
      </c>
      <c r="R6" t="str">
        <f>IF('Converted Data'!E6="University",Results!E6,"")</f>
        <v/>
      </c>
      <c r="S6" t="str">
        <f>IF('Converted Data'!E6="College",C6,"")</f>
        <v/>
      </c>
      <c r="T6" t="str">
        <f>IF('Converted Data'!E6="College",Results!E6,"")</f>
        <v/>
      </c>
      <c r="U6" t="str">
        <f>IF('Converted Data'!E6="High School",Results!C6,"")</f>
        <v/>
      </c>
      <c r="V6" t="str">
        <f>IF('Converted Data'!E6="High School",Results!E6,"")</f>
        <v/>
      </c>
      <c r="W6" t="str">
        <f>IF('Converted Data'!E6="Primary School",Results!C6,"")</f>
        <v/>
      </c>
      <c r="X6" t="str">
        <f>IF('Converted Data'!E6="Primary School",Results!E6,"")</f>
        <v/>
      </c>
      <c r="Y6" t="str">
        <f>IF('Converted Data'!E6="No formal education",Results!C6,"")</f>
        <v/>
      </c>
      <c r="Z6" t="str">
        <f>IF('Converted Data'!E6="No formal education",Results!E6,"")</f>
        <v/>
      </c>
      <c r="AA6" t="str">
        <f>IF('Converted Data'!E6="Other",Results!C6,"")</f>
        <v/>
      </c>
      <c r="AB6" t="str">
        <f>IF('Converted Data'!E6="Other",Results!E6,"")</f>
        <v/>
      </c>
      <c r="AD6" t="str">
        <f>IF('Converted Data'!F6="1",Results!C6,"")</f>
        <v/>
      </c>
      <c r="AE6" t="str">
        <f>IF('Converted Data'!F6="1",Results!E6,"")</f>
        <v/>
      </c>
      <c r="AF6" t="str">
        <f>IF('Converted Data'!F6="2",Results!C6,"")</f>
        <v/>
      </c>
      <c r="AG6" t="str">
        <f>IF('Converted Data'!F6="2",Results!E6,"")</f>
        <v/>
      </c>
      <c r="AH6" t="str">
        <f>IF('Converted Data'!F6="3",Results!C6,"")</f>
        <v/>
      </c>
      <c r="AI6" t="str">
        <f>IF('Converted Data'!F6="3",Results!E6,"")</f>
        <v/>
      </c>
      <c r="AJ6" t="str">
        <f>IF('Converted Data'!F6="4",Results!C6,"")</f>
        <v/>
      </c>
      <c r="AK6" t="str">
        <f>IF('Converted Data'!F6="4",Results!E6,"")</f>
        <v/>
      </c>
      <c r="AL6" t="str">
        <f>IF('Converted Data'!F6="5",Results!C6,"")</f>
        <v/>
      </c>
      <c r="AM6" t="str">
        <f>IF('Converted Data'!F6="5",Results!E6,"")</f>
        <v/>
      </c>
      <c r="AO6" t="str">
        <f>IF('Converted Data'!G6="Item 1",Results!C6,"")</f>
        <v/>
      </c>
      <c r="AP6" t="str">
        <f>IF('Converted Data'!G6="Item 1",Results!E6,"")</f>
        <v/>
      </c>
      <c r="AQ6" t="str">
        <f>IF('Converted Data'!G6="Item 2",Results!C6,"")</f>
        <v/>
      </c>
      <c r="AR6" t="str">
        <f>IF('Converted Data'!G6="Item 2",Results!E6,"")</f>
        <v/>
      </c>
      <c r="AS6" t="str">
        <f>IF('Converted Data'!G6="Item 3",Results!C6,"")</f>
        <v/>
      </c>
      <c r="AT6" t="str">
        <f>IF('Converted Data'!G6="Item 3",Results!E6,"")</f>
        <v/>
      </c>
      <c r="AU6" t="str">
        <f>IF('Converted Data'!G6="Item 4",Results!C6,"")</f>
        <v/>
      </c>
      <c r="AV6" t="str">
        <f>IF('Converted Data'!G6="Item 4",Results!E6,"")</f>
        <v/>
      </c>
      <c r="AX6" t="str">
        <f>IF('Converted Data'!H6="75%-100%",Results!C6,"")</f>
        <v/>
      </c>
      <c r="AY6" t="str">
        <f>IF('Converted Data'!H6="75%-100%",Results!E6,"")</f>
        <v/>
      </c>
      <c r="AZ6" t="str">
        <f>IF('Converted Data'!H6="51%-74%",Results!C6,"")</f>
        <v/>
      </c>
      <c r="BA6" t="str">
        <f>IF('Converted Data'!H6="51%-74%",Results!E6,"")</f>
        <v/>
      </c>
      <c r="BB6" t="str">
        <f>IF('Converted Data'!H6="Up to 50%",Results!C6,"")</f>
        <v/>
      </c>
      <c r="BC6" t="str">
        <f>IF('Converted Data'!H6="Up to 50%",Results!E6,"")</f>
        <v/>
      </c>
    </row>
    <row r="7" spans="1:55" x14ac:dyDescent="0.25">
      <c r="A7" s="47">
        <f>'Data Entry'!A7</f>
        <v>0</v>
      </c>
      <c r="B7" s="31">
        <f>SUM('Converted Data'!I7:P7)</f>
        <v>0</v>
      </c>
      <c r="C7" s="31" t="str">
        <f t="shared" si="0"/>
        <v/>
      </c>
      <c r="D7" s="32">
        <f>SUM('Converted Data'!Q7:X7)</f>
        <v>0</v>
      </c>
      <c r="E7" s="32" t="str">
        <f t="shared" si="1"/>
        <v/>
      </c>
      <c r="F7" s="48" t="e">
        <f t="shared" si="2"/>
        <v>#VALUE!</v>
      </c>
      <c r="H7">
        <v>3</v>
      </c>
      <c r="J7" t="str">
        <f>IF('Converted Data'!B7="Male",Results!C7,"")</f>
        <v/>
      </c>
      <c r="K7" t="str">
        <f>IF('Converted Data'!B7="Male",Results!E7,"")</f>
        <v/>
      </c>
      <c r="L7" t="str">
        <f>IF('Converted Data'!B7="Female",Results!C7,"")</f>
        <v/>
      </c>
      <c r="M7" t="str">
        <f>IF('Converted Data'!B7="Female",Results!E7,"")</f>
        <v/>
      </c>
      <c r="N7" t="str">
        <f>IF('Converted Data'!B7="Other",Results!C7,"")</f>
        <v/>
      </c>
      <c r="O7" t="str">
        <f>IF('Converted Data'!B7="Other",Results!E7,"")</f>
        <v/>
      </c>
      <c r="Q7" t="str">
        <f>IF('Converted Data'!E7="University",Results!C7,"")</f>
        <v/>
      </c>
      <c r="R7" t="str">
        <f>IF('Converted Data'!E7="University",Results!E7,"")</f>
        <v/>
      </c>
      <c r="S7" t="str">
        <f>IF('Converted Data'!E7="College",C7,"")</f>
        <v/>
      </c>
      <c r="T7" t="str">
        <f>IF('Converted Data'!E7="College",Results!E7,"")</f>
        <v/>
      </c>
      <c r="U7" t="str">
        <f>IF('Converted Data'!E7="High School",Results!C7,"")</f>
        <v/>
      </c>
      <c r="V7" t="str">
        <f>IF('Converted Data'!E7="High School",Results!E7,"")</f>
        <v/>
      </c>
      <c r="W7" t="str">
        <f>IF('Converted Data'!E7="Primary School",Results!C7,"")</f>
        <v/>
      </c>
      <c r="X7" t="str">
        <f>IF('Converted Data'!E7="Primary School",Results!E7,"")</f>
        <v/>
      </c>
      <c r="Y7" t="str">
        <f>IF('Converted Data'!E7="No formal education",Results!C7,"")</f>
        <v/>
      </c>
      <c r="Z7" t="str">
        <f>IF('Converted Data'!E7="No formal education",Results!E7,"")</f>
        <v/>
      </c>
      <c r="AA7" t="str">
        <f>IF('Converted Data'!E7="Other",Results!C7,"")</f>
        <v/>
      </c>
      <c r="AB7" t="str">
        <f>IF('Converted Data'!E7="Other",Results!E7,"")</f>
        <v/>
      </c>
      <c r="AD7" t="str">
        <f>IF('Converted Data'!F7="1",Results!C7,"")</f>
        <v/>
      </c>
      <c r="AE7" t="str">
        <f>IF('Converted Data'!F7="1",Results!E7,"")</f>
        <v/>
      </c>
      <c r="AF7" t="str">
        <f>IF('Converted Data'!F7="2",Results!C7,"")</f>
        <v/>
      </c>
      <c r="AG7" t="str">
        <f>IF('Converted Data'!F7="2",Results!E7,"")</f>
        <v/>
      </c>
      <c r="AH7" t="str">
        <f>IF('Converted Data'!F7="3",Results!C7,"")</f>
        <v/>
      </c>
      <c r="AI7" t="str">
        <f>IF('Converted Data'!F7="3",Results!E7,"")</f>
        <v/>
      </c>
      <c r="AJ7" t="str">
        <f>IF('Converted Data'!F7="4",Results!C7,"")</f>
        <v/>
      </c>
      <c r="AK7" t="str">
        <f>IF('Converted Data'!F7="4",Results!E7,"")</f>
        <v/>
      </c>
      <c r="AL7" t="str">
        <f>IF('Converted Data'!F7="5",Results!C7,"")</f>
        <v/>
      </c>
      <c r="AM7" t="str">
        <f>IF('Converted Data'!F7="5",Results!E7,"")</f>
        <v/>
      </c>
      <c r="AO7" t="str">
        <f>IF('Converted Data'!G7="Item 1",Results!C7,"")</f>
        <v/>
      </c>
      <c r="AP7" t="str">
        <f>IF('Converted Data'!G7="Item 1",Results!E7,"")</f>
        <v/>
      </c>
      <c r="AQ7" t="str">
        <f>IF('Converted Data'!G7="Item 2",Results!C7,"")</f>
        <v/>
      </c>
      <c r="AR7" t="str">
        <f>IF('Converted Data'!G7="Item 2",Results!E7,"")</f>
        <v/>
      </c>
      <c r="AS7" t="str">
        <f>IF('Converted Data'!G7="Item 3",Results!C7,"")</f>
        <v/>
      </c>
      <c r="AT7" t="str">
        <f>IF('Converted Data'!G7="Item 3",Results!E7,"")</f>
        <v/>
      </c>
      <c r="AU7" t="str">
        <f>IF('Converted Data'!G7="Item 4",Results!C7,"")</f>
        <v/>
      </c>
      <c r="AV7" t="str">
        <f>IF('Converted Data'!G7="Item 4",Results!E7,"")</f>
        <v/>
      </c>
      <c r="AX7" t="str">
        <f>IF('Converted Data'!H7="75%-100%",Results!C7,"")</f>
        <v/>
      </c>
      <c r="AY7" t="str">
        <f>IF('Converted Data'!H7="75%-100%",Results!E7,"")</f>
        <v/>
      </c>
      <c r="AZ7" t="str">
        <f>IF('Converted Data'!H7="51%-74%",Results!C7,"")</f>
        <v/>
      </c>
      <c r="BA7" t="str">
        <f>IF('Converted Data'!H7="51%-74%",Results!E7,"")</f>
        <v/>
      </c>
      <c r="BB7" t="str">
        <f>IF('Converted Data'!H7="Up to 50%",Results!C7,"")</f>
        <v/>
      </c>
      <c r="BC7" t="str">
        <f>IF('Converted Data'!H7="Up to 50%",Results!E7,"")</f>
        <v/>
      </c>
    </row>
    <row r="8" spans="1:55" x14ac:dyDescent="0.25">
      <c r="A8" s="47">
        <f>'Data Entry'!A8</f>
        <v>0</v>
      </c>
      <c r="B8" s="31">
        <f>SUM('Converted Data'!I8:P8)</f>
        <v>0</v>
      </c>
      <c r="C8" s="31" t="str">
        <f t="shared" si="0"/>
        <v/>
      </c>
      <c r="D8" s="32">
        <f>SUM('Converted Data'!Q8:X8)</f>
        <v>0</v>
      </c>
      <c r="E8" s="32" t="str">
        <f t="shared" si="1"/>
        <v/>
      </c>
      <c r="F8" s="48" t="e">
        <f t="shared" si="2"/>
        <v>#VALUE!</v>
      </c>
      <c r="H8">
        <v>4</v>
      </c>
      <c r="J8" t="str">
        <f>IF('Converted Data'!B8="Male",Results!C8,"")</f>
        <v/>
      </c>
      <c r="K8" t="str">
        <f>IF('Converted Data'!B8="Male",Results!E8,"")</f>
        <v/>
      </c>
      <c r="L8" t="str">
        <f>IF('Converted Data'!B8="Female",Results!C8,"")</f>
        <v/>
      </c>
      <c r="M8" t="str">
        <f>IF('Converted Data'!B8="Female",Results!E8,"")</f>
        <v/>
      </c>
      <c r="N8" t="str">
        <f>IF('Converted Data'!B8="Other",Results!C8,"")</f>
        <v/>
      </c>
      <c r="O8" t="str">
        <f>IF('Converted Data'!B8="Other",Results!E8,"")</f>
        <v/>
      </c>
      <c r="Q8" t="str">
        <f>IF('Converted Data'!E8="University",Results!C8,"")</f>
        <v/>
      </c>
      <c r="R8" t="str">
        <f>IF('Converted Data'!E8="University",Results!E8,"")</f>
        <v/>
      </c>
      <c r="S8" t="str">
        <f>IF('Converted Data'!E8="College",C8,"")</f>
        <v/>
      </c>
      <c r="T8" t="str">
        <f>IF('Converted Data'!E8="College",Results!E8,"")</f>
        <v/>
      </c>
      <c r="U8" t="str">
        <f>IF('Converted Data'!E8="High School",Results!C8,"")</f>
        <v/>
      </c>
      <c r="V8" t="str">
        <f>IF('Converted Data'!E8="High School",Results!E8,"")</f>
        <v/>
      </c>
      <c r="W8" t="str">
        <f>IF('Converted Data'!E8="Primary School",Results!C8,"")</f>
        <v/>
      </c>
      <c r="X8" t="str">
        <f>IF('Converted Data'!E8="Primary School",Results!E8,"")</f>
        <v/>
      </c>
      <c r="Y8" t="str">
        <f>IF('Converted Data'!E8="No formal education",Results!C8,"")</f>
        <v/>
      </c>
      <c r="Z8" t="str">
        <f>IF('Converted Data'!E8="No formal education",Results!E8,"")</f>
        <v/>
      </c>
      <c r="AA8" t="str">
        <f>IF('Converted Data'!E8="Other",Results!C8,"")</f>
        <v/>
      </c>
      <c r="AB8" t="str">
        <f>IF('Converted Data'!E8="Other",Results!E8,"")</f>
        <v/>
      </c>
      <c r="AD8" t="str">
        <f>IF('Converted Data'!F8="1",Results!C8,"")</f>
        <v/>
      </c>
      <c r="AE8" t="str">
        <f>IF('Converted Data'!F8="1",Results!E8,"")</f>
        <v/>
      </c>
      <c r="AF8" t="str">
        <f>IF('Converted Data'!F8="2",Results!C8,"")</f>
        <v/>
      </c>
      <c r="AG8" t="str">
        <f>IF('Converted Data'!F8="2",Results!E8,"")</f>
        <v/>
      </c>
      <c r="AH8" t="str">
        <f>IF('Converted Data'!F8="3",Results!C8,"")</f>
        <v/>
      </c>
      <c r="AI8" t="str">
        <f>IF('Converted Data'!F8="3",Results!E8,"")</f>
        <v/>
      </c>
      <c r="AJ8" t="str">
        <f>IF('Converted Data'!F8="4",Results!C8,"")</f>
        <v/>
      </c>
      <c r="AK8" t="str">
        <f>IF('Converted Data'!F8="4",Results!E8,"")</f>
        <v/>
      </c>
      <c r="AL8" t="str">
        <f>IF('Converted Data'!F8="5",Results!C8,"")</f>
        <v/>
      </c>
      <c r="AM8" t="str">
        <f>IF('Converted Data'!F8="5",Results!E8,"")</f>
        <v/>
      </c>
      <c r="AO8" t="str">
        <f>IF('Converted Data'!G8="Item 1",Results!C8,"")</f>
        <v/>
      </c>
      <c r="AP8" t="str">
        <f>IF('Converted Data'!G8="Item 1",Results!E8,"")</f>
        <v/>
      </c>
      <c r="AQ8" t="str">
        <f>IF('Converted Data'!G8="Item 2",Results!C8,"")</f>
        <v/>
      </c>
      <c r="AR8" t="str">
        <f>IF('Converted Data'!G8="Item 2",Results!E8,"")</f>
        <v/>
      </c>
      <c r="AS8" t="str">
        <f>IF('Converted Data'!G8="Item 3",Results!C8,"")</f>
        <v/>
      </c>
      <c r="AT8" t="str">
        <f>IF('Converted Data'!G8="Item 3",Results!E8,"")</f>
        <v/>
      </c>
      <c r="AU8" t="str">
        <f>IF('Converted Data'!G8="Item 4",Results!C8,"")</f>
        <v/>
      </c>
      <c r="AV8" t="str">
        <f>IF('Converted Data'!G8="Item 4",Results!E8,"")</f>
        <v/>
      </c>
      <c r="AX8" t="str">
        <f>IF('Converted Data'!H8="75%-100%",Results!C8,"")</f>
        <v/>
      </c>
      <c r="AY8" t="str">
        <f>IF('Converted Data'!H8="75%-100%",Results!E8,"")</f>
        <v/>
      </c>
      <c r="AZ8" t="str">
        <f>IF('Converted Data'!H8="51%-74%",Results!C8,"")</f>
        <v/>
      </c>
      <c r="BA8" t="str">
        <f>IF('Converted Data'!H8="51%-74%",Results!E8,"")</f>
        <v/>
      </c>
      <c r="BB8" t="str">
        <f>IF('Converted Data'!H8="Up to 50%",Results!C8,"")</f>
        <v/>
      </c>
      <c r="BC8" t="str">
        <f>IF('Converted Data'!H8="Up to 50%",Results!E8,"")</f>
        <v/>
      </c>
    </row>
    <row r="9" spans="1:55" x14ac:dyDescent="0.25">
      <c r="A9" s="47">
        <f>'Data Entry'!A9</f>
        <v>0</v>
      </c>
      <c r="B9" s="31">
        <f>SUM('Converted Data'!I9:P9)</f>
        <v>0</v>
      </c>
      <c r="C9" s="31" t="str">
        <f t="shared" si="0"/>
        <v/>
      </c>
      <c r="D9" s="32">
        <f>SUM('Converted Data'!Q9:X9)</f>
        <v>0</v>
      </c>
      <c r="E9" s="32" t="str">
        <f t="shared" si="1"/>
        <v/>
      </c>
      <c r="F9" s="48" t="e">
        <f t="shared" si="2"/>
        <v>#VALUE!</v>
      </c>
      <c r="H9">
        <v>5</v>
      </c>
      <c r="J9" t="str">
        <f>IF('Converted Data'!B9="Male",Results!C9,"")</f>
        <v/>
      </c>
      <c r="K9" t="str">
        <f>IF('Converted Data'!B9="Male",Results!E9,"")</f>
        <v/>
      </c>
      <c r="L9" t="str">
        <f>IF('Converted Data'!B9="Female",Results!C9,"")</f>
        <v/>
      </c>
      <c r="M9" t="str">
        <f>IF('Converted Data'!B9="Female",Results!E9,"")</f>
        <v/>
      </c>
      <c r="N9" t="str">
        <f>IF('Converted Data'!B9="Other",Results!C9,"")</f>
        <v/>
      </c>
      <c r="O9" t="str">
        <f>IF('Converted Data'!B9="Other",Results!E9,"")</f>
        <v/>
      </c>
      <c r="Q9" t="str">
        <f>IF('Converted Data'!E9="University",Results!C9,"")</f>
        <v/>
      </c>
      <c r="R9" t="str">
        <f>IF('Converted Data'!E9="University",Results!E9,"")</f>
        <v/>
      </c>
      <c r="S9" t="str">
        <f>IF('Converted Data'!E9="College",C9,"")</f>
        <v/>
      </c>
      <c r="T9" t="str">
        <f>IF('Converted Data'!E9="College",Results!E9,"")</f>
        <v/>
      </c>
      <c r="U9" t="str">
        <f>IF('Converted Data'!E9="High School",Results!C9,"")</f>
        <v/>
      </c>
      <c r="V9" t="str">
        <f>IF('Converted Data'!E9="High School",Results!E9,"")</f>
        <v/>
      </c>
      <c r="W9" t="str">
        <f>IF('Converted Data'!E9="Primary School",Results!C9,"")</f>
        <v/>
      </c>
      <c r="X9" t="str">
        <f>IF('Converted Data'!E9="Primary School",Results!E9,"")</f>
        <v/>
      </c>
      <c r="Y9" t="str">
        <f>IF('Converted Data'!E9="No formal education",Results!C9,"")</f>
        <v/>
      </c>
      <c r="Z9" t="str">
        <f>IF('Converted Data'!E9="No formal education",Results!E9,"")</f>
        <v/>
      </c>
      <c r="AA9" t="str">
        <f>IF('Converted Data'!E9="Other",Results!C9,"")</f>
        <v/>
      </c>
      <c r="AB9" t="str">
        <f>IF('Converted Data'!E9="Other",Results!E9,"")</f>
        <v/>
      </c>
      <c r="AD9" t="str">
        <f>IF('Converted Data'!F9="1",Results!C9,"")</f>
        <v/>
      </c>
      <c r="AE9" t="str">
        <f>IF('Converted Data'!F9="1",Results!E9,"")</f>
        <v/>
      </c>
      <c r="AF9" t="str">
        <f>IF('Converted Data'!F9="2",Results!C9,"")</f>
        <v/>
      </c>
      <c r="AG9" t="str">
        <f>IF('Converted Data'!F9="2",Results!E9,"")</f>
        <v/>
      </c>
      <c r="AH9" t="str">
        <f>IF('Converted Data'!F9="3",Results!C9,"")</f>
        <v/>
      </c>
      <c r="AI9" t="str">
        <f>IF('Converted Data'!F9="3",Results!E9,"")</f>
        <v/>
      </c>
      <c r="AJ9" t="str">
        <f>IF('Converted Data'!F9="4",Results!C9,"")</f>
        <v/>
      </c>
      <c r="AK9" t="str">
        <f>IF('Converted Data'!F9="4",Results!E9,"")</f>
        <v/>
      </c>
      <c r="AL9" t="str">
        <f>IF('Converted Data'!F9="5",Results!C9,"")</f>
        <v/>
      </c>
      <c r="AM9" t="str">
        <f>IF('Converted Data'!F9="5",Results!E9,"")</f>
        <v/>
      </c>
      <c r="AO9" t="str">
        <f>IF('Converted Data'!G9="Item 1",Results!C9,"")</f>
        <v/>
      </c>
      <c r="AP9" t="str">
        <f>IF('Converted Data'!G9="Item 1",Results!E9,"")</f>
        <v/>
      </c>
      <c r="AQ9" t="str">
        <f>IF('Converted Data'!G9="Item 2",Results!C9,"")</f>
        <v/>
      </c>
      <c r="AR9" t="str">
        <f>IF('Converted Data'!G9="Item 2",Results!E9,"")</f>
        <v/>
      </c>
      <c r="AS9" t="str">
        <f>IF('Converted Data'!G9="Item 3",Results!C9,"")</f>
        <v/>
      </c>
      <c r="AT9" t="str">
        <f>IF('Converted Data'!G9="Item 3",Results!E9,"")</f>
        <v/>
      </c>
      <c r="AU9" t="str">
        <f>IF('Converted Data'!G9="Item 4",Results!C9,"")</f>
        <v/>
      </c>
      <c r="AV9" t="str">
        <f>IF('Converted Data'!G9="Item 4",Results!E9,"")</f>
        <v/>
      </c>
      <c r="AX9" t="str">
        <f>IF('Converted Data'!H9="75%-100%",Results!C9,"")</f>
        <v/>
      </c>
      <c r="AY9" t="str">
        <f>IF('Converted Data'!H9="75%-100%",Results!E9,"")</f>
        <v/>
      </c>
      <c r="AZ9" t="str">
        <f>IF('Converted Data'!H9="51%-74%",Results!C9,"")</f>
        <v/>
      </c>
      <c r="BA9" t="str">
        <f>IF('Converted Data'!H9="51%-74%",Results!E9,"")</f>
        <v/>
      </c>
      <c r="BB9" t="str">
        <f>IF('Converted Data'!H9="Up to 50%",Results!C9,"")</f>
        <v/>
      </c>
      <c r="BC9" t="str">
        <f>IF('Converted Data'!H9="Up to 50%",Results!E9,"")</f>
        <v/>
      </c>
    </row>
    <row r="10" spans="1:55" x14ac:dyDescent="0.25">
      <c r="A10" s="47">
        <f>'Data Entry'!A10</f>
        <v>0</v>
      </c>
      <c r="B10" s="31">
        <f>SUM('Converted Data'!I10:P10)</f>
        <v>0</v>
      </c>
      <c r="C10" s="31" t="str">
        <f t="shared" si="0"/>
        <v/>
      </c>
      <c r="D10" s="32">
        <f>SUM('Converted Data'!Q10:X10)</f>
        <v>0</v>
      </c>
      <c r="E10" s="32" t="str">
        <f t="shared" si="1"/>
        <v/>
      </c>
      <c r="F10" s="48" t="e">
        <f t="shared" si="2"/>
        <v>#VALUE!</v>
      </c>
      <c r="H10">
        <v>6</v>
      </c>
      <c r="J10" t="str">
        <f>IF('Converted Data'!B10="Male",Results!C10,"")</f>
        <v/>
      </c>
      <c r="K10" t="str">
        <f>IF('Converted Data'!B10="Male",Results!E10,"")</f>
        <v/>
      </c>
      <c r="L10" t="str">
        <f>IF('Converted Data'!B10="Female",Results!C10,"")</f>
        <v/>
      </c>
      <c r="M10" t="str">
        <f>IF('Converted Data'!B10="Female",Results!E10,"")</f>
        <v/>
      </c>
      <c r="N10" t="str">
        <f>IF('Converted Data'!B10="Other",Results!C10,"")</f>
        <v/>
      </c>
      <c r="O10" t="str">
        <f>IF('Converted Data'!B10="Other",Results!E10,"")</f>
        <v/>
      </c>
      <c r="Q10" t="str">
        <f>IF('Converted Data'!E10="University",Results!C10,"")</f>
        <v/>
      </c>
      <c r="R10" t="str">
        <f>IF('Converted Data'!E10="University",Results!E10,"")</f>
        <v/>
      </c>
      <c r="S10" t="str">
        <f>IF('Converted Data'!E10="College",C10,"")</f>
        <v/>
      </c>
      <c r="T10" t="str">
        <f>IF('Converted Data'!E10="College",Results!E10,"")</f>
        <v/>
      </c>
      <c r="U10" t="str">
        <f>IF('Converted Data'!E10="High School",Results!C10,"")</f>
        <v/>
      </c>
      <c r="V10" t="str">
        <f>IF('Converted Data'!E10="High School",Results!E10,"")</f>
        <v/>
      </c>
      <c r="W10" t="str">
        <f>IF('Converted Data'!E10="Primary School",Results!C10,"")</f>
        <v/>
      </c>
      <c r="X10" t="str">
        <f>IF('Converted Data'!E10="Primary School",Results!E10,"")</f>
        <v/>
      </c>
      <c r="Y10" t="str">
        <f>IF('Converted Data'!E10="No formal education",Results!C10,"")</f>
        <v/>
      </c>
      <c r="Z10" t="str">
        <f>IF('Converted Data'!E10="No formal education",Results!E10,"")</f>
        <v/>
      </c>
      <c r="AA10" t="str">
        <f>IF('Converted Data'!E10="Other",Results!C10,"")</f>
        <v/>
      </c>
      <c r="AB10" t="str">
        <f>IF('Converted Data'!E10="Other",Results!E10,"")</f>
        <v/>
      </c>
      <c r="AD10" t="str">
        <f>IF('Converted Data'!F10="1",Results!C10,"")</f>
        <v/>
      </c>
      <c r="AE10" t="str">
        <f>IF('Converted Data'!F10="1",Results!E10,"")</f>
        <v/>
      </c>
      <c r="AF10" t="str">
        <f>IF('Converted Data'!F10="2",Results!C10,"")</f>
        <v/>
      </c>
      <c r="AG10" t="str">
        <f>IF('Converted Data'!F10="2",Results!E10,"")</f>
        <v/>
      </c>
      <c r="AH10" t="str">
        <f>IF('Converted Data'!F10="3",Results!C10,"")</f>
        <v/>
      </c>
      <c r="AI10" t="str">
        <f>IF('Converted Data'!F10="3",Results!E10,"")</f>
        <v/>
      </c>
      <c r="AJ10" t="str">
        <f>IF('Converted Data'!F10="4",Results!C10,"")</f>
        <v/>
      </c>
      <c r="AK10" t="str">
        <f>IF('Converted Data'!F10="4",Results!E10,"")</f>
        <v/>
      </c>
      <c r="AL10" t="str">
        <f>IF('Converted Data'!F10="5",Results!C10,"")</f>
        <v/>
      </c>
      <c r="AM10" t="str">
        <f>IF('Converted Data'!F10="5",Results!E10,"")</f>
        <v/>
      </c>
      <c r="AO10" t="str">
        <f>IF('Converted Data'!G10="Item 1",Results!C10,"")</f>
        <v/>
      </c>
      <c r="AP10" t="str">
        <f>IF('Converted Data'!G10="Item 1",Results!E10,"")</f>
        <v/>
      </c>
      <c r="AQ10" t="str">
        <f>IF('Converted Data'!G10="Item 2",Results!C10,"")</f>
        <v/>
      </c>
      <c r="AR10" t="str">
        <f>IF('Converted Data'!G10="Item 2",Results!E10,"")</f>
        <v/>
      </c>
      <c r="AS10" t="str">
        <f>IF('Converted Data'!G10="Item 3",Results!C10,"")</f>
        <v/>
      </c>
      <c r="AT10" t="str">
        <f>IF('Converted Data'!G10="Item 3",Results!E10,"")</f>
        <v/>
      </c>
      <c r="AU10" t="str">
        <f>IF('Converted Data'!G10="Item 4",Results!C10,"")</f>
        <v/>
      </c>
      <c r="AV10" t="str">
        <f>IF('Converted Data'!G10="Item 4",Results!E10,"")</f>
        <v/>
      </c>
      <c r="AX10" t="str">
        <f>IF('Converted Data'!H10="75%-100%",Results!C10,"")</f>
        <v/>
      </c>
      <c r="AY10" t="str">
        <f>IF('Converted Data'!H10="75%-100%",Results!E10,"")</f>
        <v/>
      </c>
      <c r="AZ10" t="str">
        <f>IF('Converted Data'!H10="51%-74%",Results!C10,"")</f>
        <v/>
      </c>
      <c r="BA10" t="str">
        <f>IF('Converted Data'!H10="51%-74%",Results!E10,"")</f>
        <v/>
      </c>
      <c r="BB10" t="str">
        <f>IF('Converted Data'!H10="Up to 50%",Results!C10,"")</f>
        <v/>
      </c>
      <c r="BC10" t="str">
        <f>IF('Converted Data'!H10="Up to 50%",Results!E10,"")</f>
        <v/>
      </c>
    </row>
    <row r="11" spans="1:55" x14ac:dyDescent="0.25">
      <c r="A11" s="47">
        <f>'Data Entry'!A11</f>
        <v>0</v>
      </c>
      <c r="B11" s="31">
        <f>SUM('Converted Data'!I11:P11)</f>
        <v>0</v>
      </c>
      <c r="C11" s="31" t="str">
        <f t="shared" si="0"/>
        <v/>
      </c>
      <c r="D11" s="32">
        <f>SUM('Converted Data'!Q11:X11)</f>
        <v>0</v>
      </c>
      <c r="E11" s="32" t="str">
        <f t="shared" si="1"/>
        <v/>
      </c>
      <c r="F11" s="48" t="e">
        <f t="shared" si="2"/>
        <v>#VALUE!</v>
      </c>
      <c r="H11">
        <v>7</v>
      </c>
      <c r="J11" t="str">
        <f>IF('Converted Data'!B11="Male",Results!C11,"")</f>
        <v/>
      </c>
      <c r="K11" t="str">
        <f>IF('Converted Data'!B11="Male",Results!E11,"")</f>
        <v/>
      </c>
      <c r="L11" t="str">
        <f>IF('Converted Data'!B11="Female",Results!C11,"")</f>
        <v/>
      </c>
      <c r="M11" t="str">
        <f>IF('Converted Data'!B11="Female",Results!E11,"")</f>
        <v/>
      </c>
      <c r="N11" t="str">
        <f>IF('Converted Data'!B11="Other",Results!C11,"")</f>
        <v/>
      </c>
      <c r="O11" t="str">
        <f>IF('Converted Data'!B11="Other",Results!E11,"")</f>
        <v/>
      </c>
      <c r="Q11" t="str">
        <f>IF('Converted Data'!E11="University",Results!C11,"")</f>
        <v/>
      </c>
      <c r="R11" t="str">
        <f>IF('Converted Data'!E11="University",Results!E11,"")</f>
        <v/>
      </c>
      <c r="S11" t="str">
        <f>IF('Converted Data'!E11="College",C11,"")</f>
        <v/>
      </c>
      <c r="T11" t="str">
        <f>IF('Converted Data'!E11="College",Results!E11,"")</f>
        <v/>
      </c>
      <c r="U11" t="str">
        <f>IF('Converted Data'!E11="High School",Results!C11,"")</f>
        <v/>
      </c>
      <c r="V11" t="str">
        <f>IF('Converted Data'!E11="High School",Results!E11,"")</f>
        <v/>
      </c>
      <c r="W11" t="str">
        <f>IF('Converted Data'!E11="Primary School",Results!C11,"")</f>
        <v/>
      </c>
      <c r="X11" t="str">
        <f>IF('Converted Data'!E11="Primary School",Results!E11,"")</f>
        <v/>
      </c>
      <c r="Y11" t="str">
        <f>IF('Converted Data'!E11="No formal education",Results!C11,"")</f>
        <v/>
      </c>
      <c r="Z11" t="str">
        <f>IF('Converted Data'!E11="No formal education",Results!E11,"")</f>
        <v/>
      </c>
      <c r="AA11" t="str">
        <f>IF('Converted Data'!E11="Other",Results!C11,"")</f>
        <v/>
      </c>
      <c r="AB11" t="str">
        <f>IF('Converted Data'!E11="Other",Results!E11,"")</f>
        <v/>
      </c>
      <c r="AD11" t="str">
        <f>IF('Converted Data'!F11="1",Results!C11,"")</f>
        <v/>
      </c>
      <c r="AE11" t="str">
        <f>IF('Converted Data'!F11="1",Results!E11,"")</f>
        <v/>
      </c>
      <c r="AF11" t="str">
        <f>IF('Converted Data'!F11="2",Results!C11,"")</f>
        <v/>
      </c>
      <c r="AG11" t="str">
        <f>IF('Converted Data'!F11="2",Results!E11,"")</f>
        <v/>
      </c>
      <c r="AH11" t="str">
        <f>IF('Converted Data'!F11="3",Results!C11,"")</f>
        <v/>
      </c>
      <c r="AI11" t="str">
        <f>IF('Converted Data'!F11="3",Results!E11,"")</f>
        <v/>
      </c>
      <c r="AJ11" t="str">
        <f>IF('Converted Data'!F11="4",Results!C11,"")</f>
        <v/>
      </c>
      <c r="AK11" t="str">
        <f>IF('Converted Data'!F11="4",Results!E11,"")</f>
        <v/>
      </c>
      <c r="AL11" t="str">
        <f>IF('Converted Data'!F11="5",Results!C11,"")</f>
        <v/>
      </c>
      <c r="AM11" t="str">
        <f>IF('Converted Data'!F11="5",Results!E11,"")</f>
        <v/>
      </c>
      <c r="AO11" t="str">
        <f>IF('Converted Data'!G11="Item 1",Results!C11,"")</f>
        <v/>
      </c>
      <c r="AP11" t="str">
        <f>IF('Converted Data'!G11="Item 1",Results!E11,"")</f>
        <v/>
      </c>
      <c r="AQ11" t="str">
        <f>IF('Converted Data'!G11="Item 2",Results!C11,"")</f>
        <v/>
      </c>
      <c r="AR11" t="str">
        <f>IF('Converted Data'!G11="Item 2",Results!E11,"")</f>
        <v/>
      </c>
      <c r="AS11" t="str">
        <f>IF('Converted Data'!G11="Item 3",Results!C11,"")</f>
        <v/>
      </c>
      <c r="AT11" t="str">
        <f>IF('Converted Data'!G11="Item 3",Results!E11,"")</f>
        <v/>
      </c>
      <c r="AU11" t="str">
        <f>IF('Converted Data'!G11="Item 4",Results!C11,"")</f>
        <v/>
      </c>
      <c r="AV11" t="str">
        <f>IF('Converted Data'!G11="Item 4",Results!E11,"")</f>
        <v/>
      </c>
      <c r="AX11" t="str">
        <f>IF('Converted Data'!H11="75%-100%",Results!C11,"")</f>
        <v/>
      </c>
      <c r="AY11" t="str">
        <f>IF('Converted Data'!H11="75%-100%",Results!E11,"")</f>
        <v/>
      </c>
      <c r="AZ11" t="str">
        <f>IF('Converted Data'!H11="51%-74%",Results!C11,"")</f>
        <v/>
      </c>
      <c r="BA11" t="str">
        <f>IF('Converted Data'!H11="51%-74%",Results!E11,"")</f>
        <v/>
      </c>
      <c r="BB11" t="str">
        <f>IF('Converted Data'!H11="Up to 50%",Results!C11,"")</f>
        <v/>
      </c>
      <c r="BC11" t="str">
        <f>IF('Converted Data'!H11="Up to 50%",Results!E11,"")</f>
        <v/>
      </c>
    </row>
    <row r="12" spans="1:55" x14ac:dyDescent="0.25">
      <c r="A12" s="47">
        <f>'Data Entry'!A12</f>
        <v>0</v>
      </c>
      <c r="B12" s="31">
        <f>SUM('Converted Data'!I12:P12)</f>
        <v>0</v>
      </c>
      <c r="C12" s="31" t="str">
        <f t="shared" si="0"/>
        <v/>
      </c>
      <c r="D12" s="32">
        <f>SUM('Converted Data'!Q12:X12)</f>
        <v>0</v>
      </c>
      <c r="E12" s="32" t="str">
        <f t="shared" si="1"/>
        <v/>
      </c>
      <c r="F12" s="48" t="e">
        <f t="shared" si="2"/>
        <v>#VALUE!</v>
      </c>
      <c r="H12">
        <v>8</v>
      </c>
      <c r="J12" t="str">
        <f>IF('Converted Data'!B12="Male",Results!C12,"")</f>
        <v/>
      </c>
      <c r="K12" t="str">
        <f>IF('Converted Data'!B12="Male",Results!E12,"")</f>
        <v/>
      </c>
      <c r="L12" t="str">
        <f>IF('Converted Data'!B12="Female",Results!C12,"")</f>
        <v/>
      </c>
      <c r="M12" t="str">
        <f>IF('Converted Data'!B12="Female",Results!E12,"")</f>
        <v/>
      </c>
      <c r="N12" t="str">
        <f>IF('Converted Data'!B12="Other",Results!C12,"")</f>
        <v/>
      </c>
      <c r="O12" t="str">
        <f>IF('Converted Data'!B12="Other",Results!E12,"")</f>
        <v/>
      </c>
      <c r="Q12" t="str">
        <f>IF('Converted Data'!E12="University",Results!C12,"")</f>
        <v/>
      </c>
      <c r="R12" t="str">
        <f>IF('Converted Data'!E12="University",Results!E12,"")</f>
        <v/>
      </c>
      <c r="S12" t="str">
        <f>IF('Converted Data'!E12="College",C12,"")</f>
        <v/>
      </c>
      <c r="T12" t="str">
        <f>IF('Converted Data'!E12="College",Results!E12,"")</f>
        <v/>
      </c>
      <c r="U12" t="str">
        <f>IF('Converted Data'!E12="High School",Results!C12,"")</f>
        <v/>
      </c>
      <c r="V12" t="str">
        <f>IF('Converted Data'!E12="High School",Results!E12,"")</f>
        <v/>
      </c>
      <c r="W12" t="str">
        <f>IF('Converted Data'!E12="Primary School",Results!C12,"")</f>
        <v/>
      </c>
      <c r="X12" t="str">
        <f>IF('Converted Data'!E12="Primary School",Results!E12,"")</f>
        <v/>
      </c>
      <c r="Y12" t="str">
        <f>IF('Converted Data'!E12="No formal education",Results!C12,"")</f>
        <v/>
      </c>
      <c r="Z12" t="str">
        <f>IF('Converted Data'!E12="No formal education",Results!E12,"")</f>
        <v/>
      </c>
      <c r="AA12" t="str">
        <f>IF('Converted Data'!E12="Other",Results!C12,"")</f>
        <v/>
      </c>
      <c r="AB12" t="str">
        <f>IF('Converted Data'!E12="Other",Results!E12,"")</f>
        <v/>
      </c>
      <c r="AD12" t="str">
        <f>IF('Converted Data'!F12="1",Results!C12,"")</f>
        <v/>
      </c>
      <c r="AE12" t="str">
        <f>IF('Converted Data'!F12="1",Results!E12,"")</f>
        <v/>
      </c>
      <c r="AF12" t="str">
        <f>IF('Converted Data'!F12="2",Results!C12,"")</f>
        <v/>
      </c>
      <c r="AG12" t="str">
        <f>IF('Converted Data'!F12="2",Results!E12,"")</f>
        <v/>
      </c>
      <c r="AH12" t="str">
        <f>IF('Converted Data'!F12="3",Results!C12,"")</f>
        <v/>
      </c>
      <c r="AI12" t="str">
        <f>IF('Converted Data'!F12="3",Results!E12,"")</f>
        <v/>
      </c>
      <c r="AJ12" t="str">
        <f>IF('Converted Data'!F12="4",Results!C12,"")</f>
        <v/>
      </c>
      <c r="AK12" t="str">
        <f>IF('Converted Data'!F12="4",Results!E12,"")</f>
        <v/>
      </c>
      <c r="AL12" t="str">
        <f>IF('Converted Data'!F12="5",Results!C12,"")</f>
        <v/>
      </c>
      <c r="AM12" t="str">
        <f>IF('Converted Data'!F12="5",Results!E12,"")</f>
        <v/>
      </c>
      <c r="AO12" t="str">
        <f>IF('Converted Data'!G12="Item 1",Results!C12,"")</f>
        <v/>
      </c>
      <c r="AP12" t="str">
        <f>IF('Converted Data'!G12="Item 1",Results!E12,"")</f>
        <v/>
      </c>
      <c r="AQ12" t="str">
        <f>IF('Converted Data'!G12="Item 2",Results!C12,"")</f>
        <v/>
      </c>
      <c r="AR12" t="str">
        <f>IF('Converted Data'!G12="Item 2",Results!E12,"")</f>
        <v/>
      </c>
      <c r="AS12" t="str">
        <f>IF('Converted Data'!G12="Item 3",Results!C12,"")</f>
        <v/>
      </c>
      <c r="AT12" t="str">
        <f>IF('Converted Data'!G12="Item 3",Results!E12,"")</f>
        <v/>
      </c>
      <c r="AU12" t="str">
        <f>IF('Converted Data'!G12="Item 4",Results!C12,"")</f>
        <v/>
      </c>
      <c r="AV12" t="str">
        <f>IF('Converted Data'!G12="Item 4",Results!E12,"")</f>
        <v/>
      </c>
      <c r="AX12" t="str">
        <f>IF('Converted Data'!H12="75%-100%",Results!C12,"")</f>
        <v/>
      </c>
      <c r="AY12" t="str">
        <f>IF('Converted Data'!H12="75%-100%",Results!E12,"")</f>
        <v/>
      </c>
      <c r="AZ12" t="str">
        <f>IF('Converted Data'!H12="51%-74%",Results!C12,"")</f>
        <v/>
      </c>
      <c r="BA12" t="str">
        <f>IF('Converted Data'!H12="51%-74%",Results!E12,"")</f>
        <v/>
      </c>
      <c r="BB12" t="str">
        <f>IF('Converted Data'!H12="Up to 50%",Results!C12,"")</f>
        <v/>
      </c>
      <c r="BC12" t="str">
        <f>IF('Converted Data'!H12="Up to 50%",Results!E12,"")</f>
        <v/>
      </c>
    </row>
    <row r="13" spans="1:55" x14ac:dyDescent="0.25">
      <c r="A13" s="47">
        <f>'Data Entry'!A13</f>
        <v>0</v>
      </c>
      <c r="B13" s="31">
        <f>SUM('Converted Data'!I13:P13)</f>
        <v>0</v>
      </c>
      <c r="C13" s="31" t="str">
        <f t="shared" si="0"/>
        <v/>
      </c>
      <c r="D13" s="32">
        <f>SUM('Converted Data'!Q13:X13)</f>
        <v>0</v>
      </c>
      <c r="E13" s="32" t="str">
        <f t="shared" si="1"/>
        <v/>
      </c>
      <c r="F13" s="48" t="e">
        <f t="shared" si="2"/>
        <v>#VALUE!</v>
      </c>
      <c r="H13">
        <v>9</v>
      </c>
      <c r="J13" t="str">
        <f>IF('Converted Data'!B13="Male",Results!C13,"")</f>
        <v/>
      </c>
      <c r="K13" t="str">
        <f>IF('Converted Data'!B13="Male",Results!E13,"")</f>
        <v/>
      </c>
      <c r="L13" t="str">
        <f>IF('Converted Data'!B13="Female",Results!C13,"")</f>
        <v/>
      </c>
      <c r="M13" t="str">
        <f>IF('Converted Data'!B13="Female",Results!E13,"")</f>
        <v/>
      </c>
      <c r="N13" t="str">
        <f>IF('Converted Data'!B13="Other",Results!C13,"")</f>
        <v/>
      </c>
      <c r="O13" t="str">
        <f>IF('Converted Data'!B13="Other",Results!E13,"")</f>
        <v/>
      </c>
      <c r="Q13" t="str">
        <f>IF('Converted Data'!E13="University",Results!C13,"")</f>
        <v/>
      </c>
      <c r="R13" t="str">
        <f>IF('Converted Data'!E13="University",Results!E13,"")</f>
        <v/>
      </c>
      <c r="S13" t="str">
        <f>IF('Converted Data'!E13="College",C13,"")</f>
        <v/>
      </c>
      <c r="T13" t="str">
        <f>IF('Converted Data'!E13="College",Results!E13,"")</f>
        <v/>
      </c>
      <c r="U13" t="str">
        <f>IF('Converted Data'!E13="High School",Results!C13,"")</f>
        <v/>
      </c>
      <c r="V13" t="str">
        <f>IF('Converted Data'!E13="High School",Results!E13,"")</f>
        <v/>
      </c>
      <c r="W13" t="str">
        <f>IF('Converted Data'!E13="Primary School",Results!C13,"")</f>
        <v/>
      </c>
      <c r="X13" t="str">
        <f>IF('Converted Data'!E13="Primary School",Results!E13,"")</f>
        <v/>
      </c>
      <c r="Y13" t="str">
        <f>IF('Converted Data'!E13="No formal education",Results!C13,"")</f>
        <v/>
      </c>
      <c r="Z13" t="str">
        <f>IF('Converted Data'!E13="No formal education",Results!E13,"")</f>
        <v/>
      </c>
      <c r="AA13" t="str">
        <f>IF('Converted Data'!E13="Other",Results!C13,"")</f>
        <v/>
      </c>
      <c r="AB13" t="str">
        <f>IF('Converted Data'!E13="Other",Results!E13,"")</f>
        <v/>
      </c>
      <c r="AD13" t="str">
        <f>IF('Converted Data'!F13="1",Results!C13,"")</f>
        <v/>
      </c>
      <c r="AE13" t="str">
        <f>IF('Converted Data'!F13="1",Results!E13,"")</f>
        <v/>
      </c>
      <c r="AF13" t="str">
        <f>IF('Converted Data'!F13="2",Results!C13,"")</f>
        <v/>
      </c>
      <c r="AG13" t="str">
        <f>IF('Converted Data'!F13="2",Results!E13,"")</f>
        <v/>
      </c>
      <c r="AH13" t="str">
        <f>IF('Converted Data'!F13="3",Results!C13,"")</f>
        <v/>
      </c>
      <c r="AI13" t="str">
        <f>IF('Converted Data'!F13="3",Results!E13,"")</f>
        <v/>
      </c>
      <c r="AJ13" t="str">
        <f>IF('Converted Data'!F13="4",Results!C13,"")</f>
        <v/>
      </c>
      <c r="AK13" t="str">
        <f>IF('Converted Data'!F13="4",Results!E13,"")</f>
        <v/>
      </c>
      <c r="AL13" t="str">
        <f>IF('Converted Data'!F13="5",Results!C13,"")</f>
        <v/>
      </c>
      <c r="AM13" t="str">
        <f>IF('Converted Data'!F13="5",Results!E13,"")</f>
        <v/>
      </c>
      <c r="AO13" t="str">
        <f>IF('Converted Data'!G13="Item 1",Results!C13,"")</f>
        <v/>
      </c>
      <c r="AP13" t="str">
        <f>IF('Converted Data'!G13="Item 1",Results!E13,"")</f>
        <v/>
      </c>
      <c r="AQ13" t="str">
        <f>IF('Converted Data'!G13="Item 2",Results!C13,"")</f>
        <v/>
      </c>
      <c r="AR13" t="str">
        <f>IF('Converted Data'!G13="Item 2",Results!E13,"")</f>
        <v/>
      </c>
      <c r="AS13" t="str">
        <f>IF('Converted Data'!G13="Item 3",Results!C13,"")</f>
        <v/>
      </c>
      <c r="AT13" t="str">
        <f>IF('Converted Data'!G13="Item 3",Results!E13,"")</f>
        <v/>
      </c>
      <c r="AU13" t="str">
        <f>IF('Converted Data'!G13="Item 4",Results!C13,"")</f>
        <v/>
      </c>
      <c r="AV13" t="str">
        <f>IF('Converted Data'!G13="Item 4",Results!E13,"")</f>
        <v/>
      </c>
      <c r="AX13" t="str">
        <f>IF('Converted Data'!H13="75%-100%",Results!C13,"")</f>
        <v/>
      </c>
      <c r="AY13" t="str">
        <f>IF('Converted Data'!H13="75%-100%",Results!E13,"")</f>
        <v/>
      </c>
      <c r="AZ13" t="str">
        <f>IF('Converted Data'!H13="51%-74%",Results!C13,"")</f>
        <v/>
      </c>
      <c r="BA13" t="str">
        <f>IF('Converted Data'!H13="51%-74%",Results!E13,"")</f>
        <v/>
      </c>
      <c r="BB13" t="str">
        <f>IF('Converted Data'!H13="Up to 50%",Results!C13,"")</f>
        <v/>
      </c>
      <c r="BC13" t="str">
        <f>IF('Converted Data'!H13="Up to 50%",Results!E13,"")</f>
        <v/>
      </c>
    </row>
    <row r="14" spans="1:55" x14ac:dyDescent="0.25">
      <c r="A14" s="47">
        <f>'Data Entry'!A14</f>
        <v>0</v>
      </c>
      <c r="B14" s="31">
        <f>SUM('Converted Data'!I14:P14)</f>
        <v>0</v>
      </c>
      <c r="C14" s="31" t="str">
        <f t="shared" si="0"/>
        <v/>
      </c>
      <c r="D14" s="32">
        <f>SUM('Converted Data'!Q14:X14)</f>
        <v>0</v>
      </c>
      <c r="E14" s="32" t="str">
        <f t="shared" si="1"/>
        <v/>
      </c>
      <c r="F14" s="48" t="e">
        <f t="shared" si="2"/>
        <v>#VALUE!</v>
      </c>
      <c r="H14">
        <v>10</v>
      </c>
      <c r="J14" t="str">
        <f>IF('Converted Data'!B14="Male",Results!C14,"")</f>
        <v/>
      </c>
      <c r="K14" t="str">
        <f>IF('Converted Data'!B14="Male",Results!E14,"")</f>
        <v/>
      </c>
      <c r="L14" t="str">
        <f>IF('Converted Data'!B14="Female",Results!C14,"")</f>
        <v/>
      </c>
      <c r="M14" t="str">
        <f>IF('Converted Data'!B14="Female",Results!E14,"")</f>
        <v/>
      </c>
      <c r="N14" t="str">
        <f>IF('Converted Data'!B14="Other",Results!C14,"")</f>
        <v/>
      </c>
      <c r="O14" t="str">
        <f>IF('Converted Data'!B14="Other",Results!E14,"")</f>
        <v/>
      </c>
      <c r="Q14" t="str">
        <f>IF('Converted Data'!E14="University",Results!C14,"")</f>
        <v/>
      </c>
      <c r="R14" t="str">
        <f>IF('Converted Data'!E14="University",Results!E14,"")</f>
        <v/>
      </c>
      <c r="S14" t="str">
        <f>IF('Converted Data'!E14="College",C14,"")</f>
        <v/>
      </c>
      <c r="T14" t="str">
        <f>IF('Converted Data'!E14="College",Results!E14,"")</f>
        <v/>
      </c>
      <c r="U14" t="str">
        <f>IF('Converted Data'!E14="High School",Results!C14,"")</f>
        <v/>
      </c>
      <c r="V14" t="str">
        <f>IF('Converted Data'!E14="High School",Results!E14,"")</f>
        <v/>
      </c>
      <c r="W14" t="str">
        <f>IF('Converted Data'!E14="Primary School",Results!C14,"")</f>
        <v/>
      </c>
      <c r="X14" t="str">
        <f>IF('Converted Data'!E14="Primary School",Results!E14,"")</f>
        <v/>
      </c>
      <c r="Y14" t="str">
        <f>IF('Converted Data'!E14="No formal education",Results!C14,"")</f>
        <v/>
      </c>
      <c r="Z14" t="str">
        <f>IF('Converted Data'!E14="No formal education",Results!E14,"")</f>
        <v/>
      </c>
      <c r="AA14" t="str">
        <f>IF('Converted Data'!E14="Other",Results!C14,"")</f>
        <v/>
      </c>
      <c r="AB14" t="str">
        <f>IF('Converted Data'!E14="Other",Results!E14,"")</f>
        <v/>
      </c>
      <c r="AD14" t="str">
        <f>IF('Converted Data'!F14="1",Results!C14,"")</f>
        <v/>
      </c>
      <c r="AE14" t="str">
        <f>IF('Converted Data'!F14="1",Results!E14,"")</f>
        <v/>
      </c>
      <c r="AF14" t="str">
        <f>IF('Converted Data'!F14="2",Results!C14,"")</f>
        <v/>
      </c>
      <c r="AG14" t="str">
        <f>IF('Converted Data'!F14="2",Results!E14,"")</f>
        <v/>
      </c>
      <c r="AH14" t="str">
        <f>IF('Converted Data'!F14="3",Results!C14,"")</f>
        <v/>
      </c>
      <c r="AI14" t="str">
        <f>IF('Converted Data'!F14="3",Results!E14,"")</f>
        <v/>
      </c>
      <c r="AJ14" t="str">
        <f>IF('Converted Data'!F14="4",Results!C14,"")</f>
        <v/>
      </c>
      <c r="AK14" t="str">
        <f>IF('Converted Data'!F14="4",Results!E14,"")</f>
        <v/>
      </c>
      <c r="AL14" t="str">
        <f>IF('Converted Data'!F14="5",Results!C14,"")</f>
        <v/>
      </c>
      <c r="AM14" t="str">
        <f>IF('Converted Data'!F14="5",Results!E14,"")</f>
        <v/>
      </c>
      <c r="AO14" t="str">
        <f>IF('Converted Data'!G14="Item 1",Results!C14,"")</f>
        <v/>
      </c>
      <c r="AP14" t="str">
        <f>IF('Converted Data'!G14="Item 1",Results!E14,"")</f>
        <v/>
      </c>
      <c r="AQ14" t="str">
        <f>IF('Converted Data'!G14="Item 2",Results!C14,"")</f>
        <v/>
      </c>
      <c r="AR14" t="str">
        <f>IF('Converted Data'!G14="Item 2",Results!E14,"")</f>
        <v/>
      </c>
      <c r="AS14" t="str">
        <f>IF('Converted Data'!G14="Item 3",Results!C14,"")</f>
        <v/>
      </c>
      <c r="AT14" t="str">
        <f>IF('Converted Data'!G14="Item 3",Results!E14,"")</f>
        <v/>
      </c>
      <c r="AU14" t="str">
        <f>IF('Converted Data'!G14="Item 4",Results!C14,"")</f>
        <v/>
      </c>
      <c r="AV14" t="str">
        <f>IF('Converted Data'!G14="Item 4",Results!E14,"")</f>
        <v/>
      </c>
      <c r="AX14" t="str">
        <f>IF('Converted Data'!H14="75%-100%",Results!C14,"")</f>
        <v/>
      </c>
      <c r="AY14" t="str">
        <f>IF('Converted Data'!H14="75%-100%",Results!E14,"")</f>
        <v/>
      </c>
      <c r="AZ14" t="str">
        <f>IF('Converted Data'!H14="51%-74%",Results!C14,"")</f>
        <v/>
      </c>
      <c r="BA14" t="str">
        <f>IF('Converted Data'!H14="51%-74%",Results!E14,"")</f>
        <v/>
      </c>
      <c r="BB14" t="str">
        <f>IF('Converted Data'!H14="Up to 50%",Results!C14,"")</f>
        <v/>
      </c>
      <c r="BC14" t="str">
        <f>IF('Converted Data'!H14="Up to 50%",Results!E14,"")</f>
        <v/>
      </c>
    </row>
    <row r="15" spans="1:55" x14ac:dyDescent="0.25">
      <c r="A15" s="47">
        <f>'Data Entry'!A15</f>
        <v>0</v>
      </c>
      <c r="B15" s="31">
        <f>SUM('Converted Data'!I15:P15)</f>
        <v>0</v>
      </c>
      <c r="C15" s="31" t="str">
        <f t="shared" si="0"/>
        <v/>
      </c>
      <c r="D15" s="32">
        <f>SUM('Converted Data'!Q15:X15)</f>
        <v>0</v>
      </c>
      <c r="E15" s="32" t="str">
        <f t="shared" si="1"/>
        <v/>
      </c>
      <c r="F15" s="48" t="e">
        <f t="shared" si="2"/>
        <v>#VALUE!</v>
      </c>
      <c r="H15">
        <v>11</v>
      </c>
      <c r="J15" t="str">
        <f>IF('Converted Data'!B15="Male",Results!C15,"")</f>
        <v/>
      </c>
      <c r="K15" t="str">
        <f>IF('Converted Data'!B15="Male",Results!E15,"")</f>
        <v/>
      </c>
      <c r="L15" t="str">
        <f>IF('Converted Data'!B15="Female",Results!C15,"")</f>
        <v/>
      </c>
      <c r="M15" t="str">
        <f>IF('Converted Data'!B15="Female",Results!E15,"")</f>
        <v/>
      </c>
      <c r="N15" t="str">
        <f>IF('Converted Data'!B15="Other",Results!C15,"")</f>
        <v/>
      </c>
      <c r="O15" t="str">
        <f>IF('Converted Data'!B15="Other",Results!E15,"")</f>
        <v/>
      </c>
      <c r="Q15" t="str">
        <f>IF('Converted Data'!E15="University",Results!C15,"")</f>
        <v/>
      </c>
      <c r="R15" t="str">
        <f>IF('Converted Data'!E15="University",Results!E15,"")</f>
        <v/>
      </c>
      <c r="S15" t="str">
        <f>IF('Converted Data'!E15="College",C15,"")</f>
        <v/>
      </c>
      <c r="T15" t="str">
        <f>IF('Converted Data'!E15="College",Results!E15,"")</f>
        <v/>
      </c>
      <c r="U15" t="str">
        <f>IF('Converted Data'!E15="High School",Results!C15,"")</f>
        <v/>
      </c>
      <c r="V15" t="str">
        <f>IF('Converted Data'!E15="High School",Results!E15,"")</f>
        <v/>
      </c>
      <c r="W15" t="str">
        <f>IF('Converted Data'!E15="Primary School",Results!C15,"")</f>
        <v/>
      </c>
      <c r="X15" t="str">
        <f>IF('Converted Data'!E15="Primary School",Results!E15,"")</f>
        <v/>
      </c>
      <c r="Y15" t="str">
        <f>IF('Converted Data'!E15="No formal education",Results!C15,"")</f>
        <v/>
      </c>
      <c r="Z15" t="str">
        <f>IF('Converted Data'!E15="No formal education",Results!E15,"")</f>
        <v/>
      </c>
      <c r="AA15" t="str">
        <f>IF('Converted Data'!E15="Other",Results!C15,"")</f>
        <v/>
      </c>
      <c r="AB15" t="str">
        <f>IF('Converted Data'!E15="Other",Results!E15,"")</f>
        <v/>
      </c>
      <c r="AD15" t="str">
        <f>IF('Converted Data'!F15="1",Results!C15,"")</f>
        <v/>
      </c>
      <c r="AE15" t="str">
        <f>IF('Converted Data'!F15="1",Results!E15,"")</f>
        <v/>
      </c>
      <c r="AF15" t="str">
        <f>IF('Converted Data'!F15="2",Results!C15,"")</f>
        <v/>
      </c>
      <c r="AG15" t="str">
        <f>IF('Converted Data'!F15="2",Results!E15,"")</f>
        <v/>
      </c>
      <c r="AH15" t="str">
        <f>IF('Converted Data'!F15="3",Results!C15,"")</f>
        <v/>
      </c>
      <c r="AI15" t="str">
        <f>IF('Converted Data'!F15="3",Results!E15,"")</f>
        <v/>
      </c>
      <c r="AJ15" t="str">
        <f>IF('Converted Data'!F15="4",Results!C15,"")</f>
        <v/>
      </c>
      <c r="AK15" t="str">
        <f>IF('Converted Data'!F15="4",Results!E15,"")</f>
        <v/>
      </c>
      <c r="AL15" t="str">
        <f>IF('Converted Data'!F15="5",Results!C15,"")</f>
        <v/>
      </c>
      <c r="AM15" t="str">
        <f>IF('Converted Data'!F15="5",Results!E15,"")</f>
        <v/>
      </c>
      <c r="AO15" t="str">
        <f>IF('Converted Data'!G15="Item 1",Results!C15,"")</f>
        <v/>
      </c>
      <c r="AP15" t="str">
        <f>IF('Converted Data'!G15="Item 1",Results!E15,"")</f>
        <v/>
      </c>
      <c r="AQ15" t="str">
        <f>IF('Converted Data'!G15="Item 2",Results!C15,"")</f>
        <v/>
      </c>
      <c r="AR15" t="str">
        <f>IF('Converted Data'!G15="Item 2",Results!E15,"")</f>
        <v/>
      </c>
      <c r="AS15" t="str">
        <f>IF('Converted Data'!G15="Item 3",Results!C15,"")</f>
        <v/>
      </c>
      <c r="AT15" t="str">
        <f>IF('Converted Data'!G15="Item 3",Results!E15,"")</f>
        <v/>
      </c>
      <c r="AU15" t="str">
        <f>IF('Converted Data'!G15="Item 4",Results!C15,"")</f>
        <v/>
      </c>
      <c r="AV15" t="str">
        <f>IF('Converted Data'!G15="Item 4",Results!E15,"")</f>
        <v/>
      </c>
      <c r="AX15" t="str">
        <f>IF('Converted Data'!H15="75%-100%",Results!C15,"")</f>
        <v/>
      </c>
      <c r="AY15" t="str">
        <f>IF('Converted Data'!H15="75%-100%",Results!E15,"")</f>
        <v/>
      </c>
      <c r="AZ15" t="str">
        <f>IF('Converted Data'!H15="51%-74%",Results!C15,"")</f>
        <v/>
      </c>
      <c r="BA15" t="str">
        <f>IF('Converted Data'!H15="51%-74%",Results!E15,"")</f>
        <v/>
      </c>
      <c r="BB15" t="str">
        <f>IF('Converted Data'!H15="Up to 50%",Results!C15,"")</f>
        <v/>
      </c>
      <c r="BC15" t="str">
        <f>IF('Converted Data'!H15="Up to 50%",Results!E15,"")</f>
        <v/>
      </c>
    </row>
    <row r="16" spans="1:55" x14ac:dyDescent="0.25">
      <c r="A16" s="47">
        <f>'Data Entry'!A16</f>
        <v>0</v>
      </c>
      <c r="B16" s="31">
        <f>SUM('Converted Data'!I16:P16)</f>
        <v>0</v>
      </c>
      <c r="C16" s="31" t="str">
        <f t="shared" si="0"/>
        <v/>
      </c>
      <c r="D16" s="32">
        <f>SUM('Converted Data'!Q16:X16)</f>
        <v>0</v>
      </c>
      <c r="E16" s="32" t="str">
        <f t="shared" si="1"/>
        <v/>
      </c>
      <c r="F16" s="48" t="e">
        <f t="shared" si="2"/>
        <v>#VALUE!</v>
      </c>
      <c r="H16">
        <v>12</v>
      </c>
      <c r="J16" t="str">
        <f>IF('Converted Data'!B16="Male",Results!C16,"")</f>
        <v/>
      </c>
      <c r="K16" t="str">
        <f>IF('Converted Data'!B16="Male",Results!E16,"")</f>
        <v/>
      </c>
      <c r="L16" t="str">
        <f>IF('Converted Data'!B16="Female",Results!C16,"")</f>
        <v/>
      </c>
      <c r="M16" t="str">
        <f>IF('Converted Data'!B16="Female",Results!E16,"")</f>
        <v/>
      </c>
      <c r="N16" t="str">
        <f>IF('Converted Data'!B16="Other",Results!C16,"")</f>
        <v/>
      </c>
      <c r="O16" t="str">
        <f>IF('Converted Data'!B16="Other",Results!E16,"")</f>
        <v/>
      </c>
      <c r="Q16" t="str">
        <f>IF('Converted Data'!E16="University",Results!C16,"")</f>
        <v/>
      </c>
      <c r="R16" t="str">
        <f>IF('Converted Data'!E16="University",Results!E16,"")</f>
        <v/>
      </c>
      <c r="S16" t="str">
        <f>IF('Converted Data'!E16="College",C16,"")</f>
        <v/>
      </c>
      <c r="T16" t="str">
        <f>IF('Converted Data'!E16="College",Results!E16,"")</f>
        <v/>
      </c>
      <c r="U16" t="str">
        <f>IF('Converted Data'!E16="High School",Results!C16,"")</f>
        <v/>
      </c>
      <c r="V16" t="str">
        <f>IF('Converted Data'!E16="High School",Results!E16,"")</f>
        <v/>
      </c>
      <c r="W16" t="str">
        <f>IF('Converted Data'!E16="Primary School",Results!C16,"")</f>
        <v/>
      </c>
      <c r="X16" t="str">
        <f>IF('Converted Data'!E16="Primary School",Results!E16,"")</f>
        <v/>
      </c>
      <c r="Y16" t="str">
        <f>IF('Converted Data'!E16="No formal education",Results!C16,"")</f>
        <v/>
      </c>
      <c r="Z16" t="str">
        <f>IF('Converted Data'!E16="No formal education",Results!E16,"")</f>
        <v/>
      </c>
      <c r="AA16" t="str">
        <f>IF('Converted Data'!E16="Other",Results!C16,"")</f>
        <v/>
      </c>
      <c r="AB16" t="str">
        <f>IF('Converted Data'!E16="Other",Results!E16,"")</f>
        <v/>
      </c>
      <c r="AD16" t="str">
        <f>IF('Converted Data'!F16="1",Results!C16,"")</f>
        <v/>
      </c>
      <c r="AE16" t="str">
        <f>IF('Converted Data'!F16="1",Results!E16,"")</f>
        <v/>
      </c>
      <c r="AF16" t="str">
        <f>IF('Converted Data'!F16="2",Results!C16,"")</f>
        <v/>
      </c>
      <c r="AG16" t="str">
        <f>IF('Converted Data'!F16="2",Results!E16,"")</f>
        <v/>
      </c>
      <c r="AH16" t="str">
        <f>IF('Converted Data'!F16="3",Results!C16,"")</f>
        <v/>
      </c>
      <c r="AI16" t="str">
        <f>IF('Converted Data'!F16="3",Results!E16,"")</f>
        <v/>
      </c>
      <c r="AJ16" t="str">
        <f>IF('Converted Data'!F16="4",Results!C16,"")</f>
        <v/>
      </c>
      <c r="AK16" t="str">
        <f>IF('Converted Data'!F16="4",Results!E16,"")</f>
        <v/>
      </c>
      <c r="AL16" t="str">
        <f>IF('Converted Data'!F16="5",Results!C16,"")</f>
        <v/>
      </c>
      <c r="AM16" t="str">
        <f>IF('Converted Data'!F16="5",Results!E16,"")</f>
        <v/>
      </c>
      <c r="AO16" t="str">
        <f>IF('Converted Data'!G16="Item 1",Results!C16,"")</f>
        <v/>
      </c>
      <c r="AP16" t="str">
        <f>IF('Converted Data'!G16="Item 1",Results!E16,"")</f>
        <v/>
      </c>
      <c r="AQ16" t="str">
        <f>IF('Converted Data'!G16="Item 2",Results!C16,"")</f>
        <v/>
      </c>
      <c r="AR16" t="str">
        <f>IF('Converted Data'!G16="Item 2",Results!E16,"")</f>
        <v/>
      </c>
      <c r="AS16" t="str">
        <f>IF('Converted Data'!G16="Item 3",Results!C16,"")</f>
        <v/>
      </c>
      <c r="AT16" t="str">
        <f>IF('Converted Data'!G16="Item 3",Results!E16,"")</f>
        <v/>
      </c>
      <c r="AU16" t="str">
        <f>IF('Converted Data'!G16="Item 4",Results!C16,"")</f>
        <v/>
      </c>
      <c r="AV16" t="str">
        <f>IF('Converted Data'!G16="Item 4",Results!E16,"")</f>
        <v/>
      </c>
      <c r="AX16" t="str">
        <f>IF('Converted Data'!H16="75%-100%",Results!C16,"")</f>
        <v/>
      </c>
      <c r="AY16" t="str">
        <f>IF('Converted Data'!H16="75%-100%",Results!E16,"")</f>
        <v/>
      </c>
      <c r="AZ16" t="str">
        <f>IF('Converted Data'!H16="51%-74%",Results!C16,"")</f>
        <v/>
      </c>
      <c r="BA16" t="str">
        <f>IF('Converted Data'!H16="51%-74%",Results!E16,"")</f>
        <v/>
      </c>
      <c r="BB16" t="str">
        <f>IF('Converted Data'!H16="Up to 50%",Results!C16,"")</f>
        <v/>
      </c>
      <c r="BC16" t="str">
        <f>IF('Converted Data'!H16="Up to 50%",Results!E16,"")</f>
        <v/>
      </c>
    </row>
    <row r="17" spans="1:55" x14ac:dyDescent="0.25">
      <c r="A17" s="47">
        <f>'Data Entry'!A17</f>
        <v>0</v>
      </c>
      <c r="B17" s="31">
        <f>SUM('Converted Data'!I17:P17)</f>
        <v>0</v>
      </c>
      <c r="C17" s="31" t="str">
        <f t="shared" si="0"/>
        <v/>
      </c>
      <c r="D17" s="32">
        <f>SUM('Converted Data'!Q17:X17)</f>
        <v>0</v>
      </c>
      <c r="E17" s="32" t="str">
        <f t="shared" si="1"/>
        <v/>
      </c>
      <c r="F17" s="48" t="e">
        <f t="shared" si="2"/>
        <v>#VALUE!</v>
      </c>
      <c r="H17">
        <v>13</v>
      </c>
      <c r="J17" t="str">
        <f>IF('Converted Data'!B17="Male",Results!C17,"")</f>
        <v/>
      </c>
      <c r="K17" t="str">
        <f>IF('Converted Data'!B17="Male",Results!E17,"")</f>
        <v/>
      </c>
      <c r="L17" t="str">
        <f>IF('Converted Data'!B17="Female",Results!C17,"")</f>
        <v/>
      </c>
      <c r="M17" t="str">
        <f>IF('Converted Data'!B17="Female",Results!E17,"")</f>
        <v/>
      </c>
      <c r="N17" t="str">
        <f>IF('Converted Data'!B17="Other",Results!C17,"")</f>
        <v/>
      </c>
      <c r="O17" t="str">
        <f>IF('Converted Data'!B17="Other",Results!E17,"")</f>
        <v/>
      </c>
      <c r="Q17" t="str">
        <f>IF('Converted Data'!E17="University",Results!C17,"")</f>
        <v/>
      </c>
      <c r="R17" t="str">
        <f>IF('Converted Data'!E17="University",Results!E17,"")</f>
        <v/>
      </c>
      <c r="S17" t="str">
        <f>IF('Converted Data'!E17="College",C17,"")</f>
        <v/>
      </c>
      <c r="T17" t="str">
        <f>IF('Converted Data'!E17="College",Results!E17,"")</f>
        <v/>
      </c>
      <c r="U17" t="str">
        <f>IF('Converted Data'!E17="High School",Results!C17,"")</f>
        <v/>
      </c>
      <c r="V17" t="str">
        <f>IF('Converted Data'!E17="High School",Results!E17,"")</f>
        <v/>
      </c>
      <c r="W17" t="str">
        <f>IF('Converted Data'!E17="Primary School",Results!C17,"")</f>
        <v/>
      </c>
      <c r="X17" t="str">
        <f>IF('Converted Data'!E17="Primary School",Results!E17,"")</f>
        <v/>
      </c>
      <c r="Y17" t="str">
        <f>IF('Converted Data'!E17="No formal education",Results!C17,"")</f>
        <v/>
      </c>
      <c r="Z17" t="str">
        <f>IF('Converted Data'!E17="No formal education",Results!E17,"")</f>
        <v/>
      </c>
      <c r="AA17" t="str">
        <f>IF('Converted Data'!E17="Other",Results!C17,"")</f>
        <v/>
      </c>
      <c r="AB17" t="str">
        <f>IF('Converted Data'!E17="Other",Results!E17,"")</f>
        <v/>
      </c>
      <c r="AD17" t="str">
        <f>IF('Converted Data'!F17="1",Results!C17,"")</f>
        <v/>
      </c>
      <c r="AE17" t="str">
        <f>IF('Converted Data'!F17="1",Results!E17,"")</f>
        <v/>
      </c>
      <c r="AF17" t="str">
        <f>IF('Converted Data'!F17="2",Results!C17,"")</f>
        <v/>
      </c>
      <c r="AG17" t="str">
        <f>IF('Converted Data'!F17="2",Results!E17,"")</f>
        <v/>
      </c>
      <c r="AH17" t="str">
        <f>IF('Converted Data'!F17="3",Results!C17,"")</f>
        <v/>
      </c>
      <c r="AI17" t="str">
        <f>IF('Converted Data'!F17="3",Results!E17,"")</f>
        <v/>
      </c>
      <c r="AJ17" t="str">
        <f>IF('Converted Data'!F17="4",Results!C17,"")</f>
        <v/>
      </c>
      <c r="AK17" t="str">
        <f>IF('Converted Data'!F17="4",Results!E17,"")</f>
        <v/>
      </c>
      <c r="AL17" t="str">
        <f>IF('Converted Data'!F17="5",Results!C17,"")</f>
        <v/>
      </c>
      <c r="AM17" t="str">
        <f>IF('Converted Data'!F17="5",Results!E17,"")</f>
        <v/>
      </c>
      <c r="AO17" t="str">
        <f>IF('Converted Data'!G17="Item 1",Results!C17,"")</f>
        <v/>
      </c>
      <c r="AP17" t="str">
        <f>IF('Converted Data'!G17="Item 1",Results!E17,"")</f>
        <v/>
      </c>
      <c r="AQ17" t="str">
        <f>IF('Converted Data'!G17="Item 2",Results!C17,"")</f>
        <v/>
      </c>
      <c r="AR17" t="str">
        <f>IF('Converted Data'!G17="Item 2",Results!E17,"")</f>
        <v/>
      </c>
      <c r="AS17" t="str">
        <f>IF('Converted Data'!G17="Item 3",Results!C17,"")</f>
        <v/>
      </c>
      <c r="AT17" t="str">
        <f>IF('Converted Data'!G17="Item 3",Results!E17,"")</f>
        <v/>
      </c>
      <c r="AU17" t="str">
        <f>IF('Converted Data'!G17="Item 4",Results!C17,"")</f>
        <v/>
      </c>
      <c r="AV17" t="str">
        <f>IF('Converted Data'!G17="Item 4",Results!E17,"")</f>
        <v/>
      </c>
      <c r="AX17" t="str">
        <f>IF('Converted Data'!H17="75%-100%",Results!C17,"")</f>
        <v/>
      </c>
      <c r="AY17" t="str">
        <f>IF('Converted Data'!H17="75%-100%",Results!E17,"")</f>
        <v/>
      </c>
      <c r="AZ17" t="str">
        <f>IF('Converted Data'!H17="51%-74%",Results!C17,"")</f>
        <v/>
      </c>
      <c r="BA17" t="str">
        <f>IF('Converted Data'!H17="51%-74%",Results!E17,"")</f>
        <v/>
      </c>
      <c r="BB17" t="str">
        <f>IF('Converted Data'!H17="Up to 50%",Results!C17,"")</f>
        <v/>
      </c>
      <c r="BC17" t="str">
        <f>IF('Converted Data'!H17="Up to 50%",Results!E17,"")</f>
        <v/>
      </c>
    </row>
    <row r="18" spans="1:55" x14ac:dyDescent="0.25">
      <c r="A18" s="47">
        <f>'Data Entry'!A18</f>
        <v>0</v>
      </c>
      <c r="B18" s="31">
        <f>SUM('Converted Data'!I18:P18)</f>
        <v>0</v>
      </c>
      <c r="C18" s="31" t="str">
        <f t="shared" si="0"/>
        <v/>
      </c>
      <c r="D18" s="32">
        <f>SUM('Converted Data'!Q18:X18)</f>
        <v>0</v>
      </c>
      <c r="E18" s="32" t="str">
        <f t="shared" si="1"/>
        <v/>
      </c>
      <c r="F18" s="48" t="e">
        <f t="shared" si="2"/>
        <v>#VALUE!</v>
      </c>
      <c r="H18">
        <v>14</v>
      </c>
      <c r="J18" t="str">
        <f>IF('Converted Data'!B18="Male",Results!C18,"")</f>
        <v/>
      </c>
      <c r="K18" t="str">
        <f>IF('Converted Data'!B18="Male",Results!E18,"")</f>
        <v/>
      </c>
      <c r="L18" t="str">
        <f>IF('Converted Data'!B18="Female",Results!C18,"")</f>
        <v/>
      </c>
      <c r="M18" t="str">
        <f>IF('Converted Data'!B18="Female",Results!E18,"")</f>
        <v/>
      </c>
      <c r="N18" t="str">
        <f>IF('Converted Data'!B18="Other",Results!C18,"")</f>
        <v/>
      </c>
      <c r="O18" t="str">
        <f>IF('Converted Data'!B18="Other",Results!E18,"")</f>
        <v/>
      </c>
      <c r="Q18" t="str">
        <f>IF('Converted Data'!E18="University",Results!C18,"")</f>
        <v/>
      </c>
      <c r="R18" t="str">
        <f>IF('Converted Data'!E18="University",Results!E18,"")</f>
        <v/>
      </c>
      <c r="S18" t="str">
        <f>IF('Converted Data'!E18="College",C18,"")</f>
        <v/>
      </c>
      <c r="T18" t="str">
        <f>IF('Converted Data'!E18="College",Results!E18,"")</f>
        <v/>
      </c>
      <c r="U18" t="str">
        <f>IF('Converted Data'!E18="High School",Results!C18,"")</f>
        <v/>
      </c>
      <c r="V18" t="str">
        <f>IF('Converted Data'!E18="High School",Results!E18,"")</f>
        <v/>
      </c>
      <c r="W18" t="str">
        <f>IF('Converted Data'!E18="Primary School",Results!C18,"")</f>
        <v/>
      </c>
      <c r="X18" t="str">
        <f>IF('Converted Data'!E18="Primary School",Results!E18,"")</f>
        <v/>
      </c>
      <c r="Y18" t="str">
        <f>IF('Converted Data'!E18="No formal education",Results!C18,"")</f>
        <v/>
      </c>
      <c r="Z18" t="str">
        <f>IF('Converted Data'!E18="No formal education",Results!E18,"")</f>
        <v/>
      </c>
      <c r="AA18" t="str">
        <f>IF('Converted Data'!E18="Other",Results!C18,"")</f>
        <v/>
      </c>
      <c r="AB18" t="str">
        <f>IF('Converted Data'!E18="Other",Results!E18,"")</f>
        <v/>
      </c>
      <c r="AD18" t="str">
        <f>IF('Converted Data'!F18="1",Results!C18,"")</f>
        <v/>
      </c>
      <c r="AE18" t="str">
        <f>IF('Converted Data'!F18="1",Results!E18,"")</f>
        <v/>
      </c>
      <c r="AF18" t="str">
        <f>IF('Converted Data'!F18="2",Results!C18,"")</f>
        <v/>
      </c>
      <c r="AG18" t="str">
        <f>IF('Converted Data'!F18="2",Results!E18,"")</f>
        <v/>
      </c>
      <c r="AH18" t="str">
        <f>IF('Converted Data'!F18="3",Results!C18,"")</f>
        <v/>
      </c>
      <c r="AI18" t="str">
        <f>IF('Converted Data'!F18="3",Results!E18,"")</f>
        <v/>
      </c>
      <c r="AJ18" t="str">
        <f>IF('Converted Data'!F18="4",Results!C18,"")</f>
        <v/>
      </c>
      <c r="AK18" t="str">
        <f>IF('Converted Data'!F18="4",Results!E18,"")</f>
        <v/>
      </c>
      <c r="AL18" t="str">
        <f>IF('Converted Data'!F18="5",Results!C18,"")</f>
        <v/>
      </c>
      <c r="AM18" t="str">
        <f>IF('Converted Data'!F18="5",Results!E18,"")</f>
        <v/>
      </c>
      <c r="AO18" t="str">
        <f>IF('Converted Data'!G18="Item 1",Results!C18,"")</f>
        <v/>
      </c>
      <c r="AP18" t="str">
        <f>IF('Converted Data'!G18="Item 1",Results!E18,"")</f>
        <v/>
      </c>
      <c r="AQ18" t="str">
        <f>IF('Converted Data'!G18="Item 2",Results!C18,"")</f>
        <v/>
      </c>
      <c r="AR18" t="str">
        <f>IF('Converted Data'!G18="Item 2",Results!E18,"")</f>
        <v/>
      </c>
      <c r="AS18" t="str">
        <f>IF('Converted Data'!G18="Item 3",Results!C18,"")</f>
        <v/>
      </c>
      <c r="AT18" t="str">
        <f>IF('Converted Data'!G18="Item 3",Results!E18,"")</f>
        <v/>
      </c>
      <c r="AU18" t="str">
        <f>IF('Converted Data'!G18="Item 4",Results!C18,"")</f>
        <v/>
      </c>
      <c r="AV18" t="str">
        <f>IF('Converted Data'!G18="Item 4",Results!E18,"")</f>
        <v/>
      </c>
      <c r="AX18" t="str">
        <f>IF('Converted Data'!H18="75%-100%",Results!C18,"")</f>
        <v/>
      </c>
      <c r="AY18" t="str">
        <f>IF('Converted Data'!H18="75%-100%",Results!E18,"")</f>
        <v/>
      </c>
      <c r="AZ18" t="str">
        <f>IF('Converted Data'!H18="51%-74%",Results!C18,"")</f>
        <v/>
      </c>
      <c r="BA18" t="str">
        <f>IF('Converted Data'!H18="51%-74%",Results!E18,"")</f>
        <v/>
      </c>
      <c r="BB18" t="str">
        <f>IF('Converted Data'!H18="Up to 50%",Results!C18,"")</f>
        <v/>
      </c>
      <c r="BC18" t="str">
        <f>IF('Converted Data'!H18="Up to 50%",Results!E18,"")</f>
        <v/>
      </c>
    </row>
    <row r="19" spans="1:55" x14ac:dyDescent="0.25">
      <c r="A19" s="47">
        <f>'Data Entry'!A19</f>
        <v>0</v>
      </c>
      <c r="B19" s="31">
        <f>SUM('Converted Data'!I19:P19)</f>
        <v>0</v>
      </c>
      <c r="C19" s="31" t="str">
        <f t="shared" si="0"/>
        <v/>
      </c>
      <c r="D19" s="32">
        <f>SUM('Converted Data'!Q19:X19)</f>
        <v>0</v>
      </c>
      <c r="E19" s="32" t="str">
        <f t="shared" si="1"/>
        <v/>
      </c>
      <c r="F19" s="48" t="e">
        <f t="shared" si="2"/>
        <v>#VALUE!</v>
      </c>
      <c r="H19">
        <v>15</v>
      </c>
      <c r="J19" t="str">
        <f>IF('Converted Data'!B19="Male",Results!C19,"")</f>
        <v/>
      </c>
      <c r="K19" t="str">
        <f>IF('Converted Data'!B19="Male",Results!E19,"")</f>
        <v/>
      </c>
      <c r="L19" t="str">
        <f>IF('Converted Data'!B19="Female",Results!C19,"")</f>
        <v/>
      </c>
      <c r="M19" t="str">
        <f>IF('Converted Data'!B19="Female",Results!E19,"")</f>
        <v/>
      </c>
      <c r="N19" t="str">
        <f>IF('Converted Data'!B19="Other",Results!C19,"")</f>
        <v/>
      </c>
      <c r="O19" t="str">
        <f>IF('Converted Data'!B19="Other",Results!E19,"")</f>
        <v/>
      </c>
      <c r="Q19" t="str">
        <f>IF('Converted Data'!E19="University",Results!C19,"")</f>
        <v/>
      </c>
      <c r="R19" t="str">
        <f>IF('Converted Data'!E19="University",Results!E19,"")</f>
        <v/>
      </c>
      <c r="S19" t="str">
        <f>IF('Converted Data'!E19="College",C19,"")</f>
        <v/>
      </c>
      <c r="T19" t="str">
        <f>IF('Converted Data'!E19="College",Results!E19,"")</f>
        <v/>
      </c>
      <c r="U19" t="str">
        <f>IF('Converted Data'!E19="High School",Results!C19,"")</f>
        <v/>
      </c>
      <c r="V19" t="str">
        <f>IF('Converted Data'!E19="High School",Results!E19,"")</f>
        <v/>
      </c>
      <c r="W19" t="str">
        <f>IF('Converted Data'!E19="Primary School",Results!C19,"")</f>
        <v/>
      </c>
      <c r="X19" t="str">
        <f>IF('Converted Data'!E19="Primary School",Results!E19,"")</f>
        <v/>
      </c>
      <c r="Y19" t="str">
        <f>IF('Converted Data'!E19="No formal education",Results!C19,"")</f>
        <v/>
      </c>
      <c r="Z19" t="str">
        <f>IF('Converted Data'!E19="No formal education",Results!E19,"")</f>
        <v/>
      </c>
      <c r="AA19" t="str">
        <f>IF('Converted Data'!E19="Other",Results!C19,"")</f>
        <v/>
      </c>
      <c r="AB19" t="str">
        <f>IF('Converted Data'!E19="Other",Results!E19,"")</f>
        <v/>
      </c>
      <c r="AD19" t="str">
        <f>IF('Converted Data'!F19="1",Results!C19,"")</f>
        <v/>
      </c>
      <c r="AE19" t="str">
        <f>IF('Converted Data'!F19="1",Results!E19,"")</f>
        <v/>
      </c>
      <c r="AF19" t="str">
        <f>IF('Converted Data'!F19="2",Results!C19,"")</f>
        <v/>
      </c>
      <c r="AG19" t="str">
        <f>IF('Converted Data'!F19="2",Results!E19,"")</f>
        <v/>
      </c>
      <c r="AH19" t="str">
        <f>IF('Converted Data'!F19="3",Results!C19,"")</f>
        <v/>
      </c>
      <c r="AI19" t="str">
        <f>IF('Converted Data'!F19="3",Results!E19,"")</f>
        <v/>
      </c>
      <c r="AJ19" t="str">
        <f>IF('Converted Data'!F19="4",Results!C19,"")</f>
        <v/>
      </c>
      <c r="AK19" t="str">
        <f>IF('Converted Data'!F19="4",Results!E19,"")</f>
        <v/>
      </c>
      <c r="AL19" t="str">
        <f>IF('Converted Data'!F19="5",Results!C19,"")</f>
        <v/>
      </c>
      <c r="AM19" t="str">
        <f>IF('Converted Data'!F19="5",Results!E19,"")</f>
        <v/>
      </c>
      <c r="AO19" t="str">
        <f>IF('Converted Data'!G19="Item 1",Results!C19,"")</f>
        <v/>
      </c>
      <c r="AP19" t="str">
        <f>IF('Converted Data'!G19="Item 1",Results!E19,"")</f>
        <v/>
      </c>
      <c r="AQ19" t="str">
        <f>IF('Converted Data'!G19="Item 2",Results!C19,"")</f>
        <v/>
      </c>
      <c r="AR19" t="str">
        <f>IF('Converted Data'!G19="Item 2",Results!E19,"")</f>
        <v/>
      </c>
      <c r="AS19" t="str">
        <f>IF('Converted Data'!G19="Item 3",Results!C19,"")</f>
        <v/>
      </c>
      <c r="AT19" t="str">
        <f>IF('Converted Data'!G19="Item 3",Results!E19,"")</f>
        <v/>
      </c>
      <c r="AU19" t="str">
        <f>IF('Converted Data'!G19="Item 4",Results!C19,"")</f>
        <v/>
      </c>
      <c r="AV19" t="str">
        <f>IF('Converted Data'!G19="Item 4",Results!E19,"")</f>
        <v/>
      </c>
      <c r="AX19" t="str">
        <f>IF('Converted Data'!H19="75%-100%",Results!C19,"")</f>
        <v/>
      </c>
      <c r="AY19" t="str">
        <f>IF('Converted Data'!H19="75%-100%",Results!E19,"")</f>
        <v/>
      </c>
      <c r="AZ19" t="str">
        <f>IF('Converted Data'!H19="51%-74%",Results!C19,"")</f>
        <v/>
      </c>
      <c r="BA19" t="str">
        <f>IF('Converted Data'!H19="51%-74%",Results!E19,"")</f>
        <v/>
      </c>
      <c r="BB19" t="str">
        <f>IF('Converted Data'!H19="Up to 50%",Results!C19,"")</f>
        <v/>
      </c>
      <c r="BC19" t="str">
        <f>IF('Converted Data'!H19="Up to 50%",Results!E19,"")</f>
        <v/>
      </c>
    </row>
    <row r="20" spans="1:55" x14ac:dyDescent="0.25">
      <c r="A20" s="47">
        <f>'Data Entry'!A20</f>
        <v>0</v>
      </c>
      <c r="B20" s="31">
        <f>SUM('Converted Data'!I20:P20)</f>
        <v>0</v>
      </c>
      <c r="C20" s="31" t="str">
        <f t="shared" si="0"/>
        <v/>
      </c>
      <c r="D20" s="32">
        <f>SUM('Converted Data'!Q20:X20)</f>
        <v>0</v>
      </c>
      <c r="E20" s="32" t="str">
        <f t="shared" si="1"/>
        <v/>
      </c>
      <c r="F20" s="48" t="e">
        <f t="shared" si="2"/>
        <v>#VALUE!</v>
      </c>
      <c r="H20">
        <v>16</v>
      </c>
      <c r="J20" t="str">
        <f>IF('Converted Data'!B20="Male",Results!C20,"")</f>
        <v/>
      </c>
      <c r="K20" t="str">
        <f>IF('Converted Data'!B20="Male",Results!E20,"")</f>
        <v/>
      </c>
      <c r="L20" t="str">
        <f>IF('Converted Data'!B20="Female",Results!C20,"")</f>
        <v/>
      </c>
      <c r="M20" t="str">
        <f>IF('Converted Data'!B20="Female",Results!E20,"")</f>
        <v/>
      </c>
      <c r="N20" t="str">
        <f>IF('Converted Data'!B20="Other",Results!C20,"")</f>
        <v/>
      </c>
      <c r="O20" t="str">
        <f>IF('Converted Data'!B20="Other",Results!E20,"")</f>
        <v/>
      </c>
      <c r="Q20" t="str">
        <f>IF('Converted Data'!E20="University",Results!C20,"")</f>
        <v/>
      </c>
      <c r="R20" t="str">
        <f>IF('Converted Data'!E20="University",Results!E20,"")</f>
        <v/>
      </c>
      <c r="S20" t="str">
        <f>IF('Converted Data'!E20="College",C20,"")</f>
        <v/>
      </c>
      <c r="T20" t="str">
        <f>IF('Converted Data'!E20="College",Results!E20,"")</f>
        <v/>
      </c>
      <c r="U20" t="str">
        <f>IF('Converted Data'!E20="High School",Results!C20,"")</f>
        <v/>
      </c>
      <c r="V20" t="str">
        <f>IF('Converted Data'!E20="High School",Results!E20,"")</f>
        <v/>
      </c>
      <c r="W20" t="str">
        <f>IF('Converted Data'!E20="Primary School",Results!C20,"")</f>
        <v/>
      </c>
      <c r="X20" t="str">
        <f>IF('Converted Data'!E20="Primary School",Results!E20,"")</f>
        <v/>
      </c>
      <c r="Y20" t="str">
        <f>IF('Converted Data'!E20="No formal education",Results!C20,"")</f>
        <v/>
      </c>
      <c r="Z20" t="str">
        <f>IF('Converted Data'!E20="No formal education",Results!E20,"")</f>
        <v/>
      </c>
      <c r="AA20" t="str">
        <f>IF('Converted Data'!E20="Other",Results!C20,"")</f>
        <v/>
      </c>
      <c r="AB20" t="str">
        <f>IF('Converted Data'!E20="Other",Results!E20,"")</f>
        <v/>
      </c>
      <c r="AD20" t="str">
        <f>IF('Converted Data'!F20="1",Results!C20,"")</f>
        <v/>
      </c>
      <c r="AE20" t="str">
        <f>IF('Converted Data'!F20="1",Results!E20,"")</f>
        <v/>
      </c>
      <c r="AF20" t="str">
        <f>IF('Converted Data'!F20="2",Results!C20,"")</f>
        <v/>
      </c>
      <c r="AG20" t="str">
        <f>IF('Converted Data'!F20="2",Results!E20,"")</f>
        <v/>
      </c>
      <c r="AH20" t="str">
        <f>IF('Converted Data'!F20="3",Results!C20,"")</f>
        <v/>
      </c>
      <c r="AI20" t="str">
        <f>IF('Converted Data'!F20="3",Results!E20,"")</f>
        <v/>
      </c>
      <c r="AJ20" t="str">
        <f>IF('Converted Data'!F20="4",Results!C20,"")</f>
        <v/>
      </c>
      <c r="AK20" t="str">
        <f>IF('Converted Data'!F20="4",Results!E20,"")</f>
        <v/>
      </c>
      <c r="AL20" t="str">
        <f>IF('Converted Data'!F20="5",Results!C20,"")</f>
        <v/>
      </c>
      <c r="AM20" t="str">
        <f>IF('Converted Data'!F20="5",Results!E20,"")</f>
        <v/>
      </c>
      <c r="AO20" t="str">
        <f>IF('Converted Data'!G20="Item 1",Results!C20,"")</f>
        <v/>
      </c>
      <c r="AP20" t="str">
        <f>IF('Converted Data'!G20="Item 1",Results!E20,"")</f>
        <v/>
      </c>
      <c r="AQ20" t="str">
        <f>IF('Converted Data'!G20="Item 2",Results!C20,"")</f>
        <v/>
      </c>
      <c r="AR20" t="str">
        <f>IF('Converted Data'!G20="Item 2",Results!E20,"")</f>
        <v/>
      </c>
      <c r="AS20" t="str">
        <f>IF('Converted Data'!G20="Item 3",Results!C20,"")</f>
        <v/>
      </c>
      <c r="AT20" t="str">
        <f>IF('Converted Data'!G20="Item 3",Results!E20,"")</f>
        <v/>
      </c>
      <c r="AU20" t="str">
        <f>IF('Converted Data'!G20="Item 4",Results!C20,"")</f>
        <v/>
      </c>
      <c r="AV20" t="str">
        <f>IF('Converted Data'!G20="Item 4",Results!E20,"")</f>
        <v/>
      </c>
      <c r="AX20" t="str">
        <f>IF('Converted Data'!H20="75%-100%",Results!C20,"")</f>
        <v/>
      </c>
      <c r="AY20" t="str">
        <f>IF('Converted Data'!H20="75%-100%",Results!E20,"")</f>
        <v/>
      </c>
      <c r="AZ20" t="str">
        <f>IF('Converted Data'!H20="51%-74%",Results!C20,"")</f>
        <v/>
      </c>
      <c r="BA20" t="str">
        <f>IF('Converted Data'!H20="51%-74%",Results!E20,"")</f>
        <v/>
      </c>
      <c r="BB20" t="str">
        <f>IF('Converted Data'!H20="Up to 50%",Results!C20,"")</f>
        <v/>
      </c>
      <c r="BC20" t="str">
        <f>IF('Converted Data'!H20="Up to 50%",Results!E20,"")</f>
        <v/>
      </c>
    </row>
    <row r="21" spans="1:55" x14ac:dyDescent="0.25">
      <c r="A21" s="47">
        <f>'Data Entry'!A21</f>
        <v>0</v>
      </c>
      <c r="B21" s="31">
        <f>SUM('Converted Data'!I21:P21)</f>
        <v>0</v>
      </c>
      <c r="C21" s="31" t="str">
        <f t="shared" si="0"/>
        <v/>
      </c>
      <c r="D21" s="32">
        <f>SUM('Converted Data'!Q21:X21)</f>
        <v>0</v>
      </c>
      <c r="E21" s="32" t="str">
        <f t="shared" si="1"/>
        <v/>
      </c>
      <c r="F21" s="48" t="e">
        <f>E21-C21</f>
        <v>#VALUE!</v>
      </c>
      <c r="H21">
        <v>17</v>
      </c>
      <c r="J21" t="str">
        <f>IF('Converted Data'!B21="Male",Results!C21,"")</f>
        <v/>
      </c>
      <c r="K21" t="str">
        <f>IF('Converted Data'!B21="Male",Results!E21,"")</f>
        <v/>
      </c>
      <c r="L21" t="str">
        <f>IF('Converted Data'!B21="Female",Results!C21,"")</f>
        <v/>
      </c>
      <c r="M21" t="str">
        <f>IF('Converted Data'!B21="Female",Results!E21,"")</f>
        <v/>
      </c>
      <c r="N21" t="str">
        <f>IF('Converted Data'!B21="Other",Results!C21,"")</f>
        <v/>
      </c>
      <c r="O21" t="str">
        <f>IF('Converted Data'!B21="Other",Results!E21,"")</f>
        <v/>
      </c>
      <c r="Q21" t="str">
        <f>IF('Converted Data'!E21="University",Results!C21,"")</f>
        <v/>
      </c>
      <c r="R21" t="str">
        <f>IF('Converted Data'!E21="University",Results!E21,"")</f>
        <v/>
      </c>
      <c r="S21" t="str">
        <f>IF('Converted Data'!E21="College",C21,"")</f>
        <v/>
      </c>
      <c r="T21" t="str">
        <f>IF('Converted Data'!E21="College",Results!E21,"")</f>
        <v/>
      </c>
      <c r="U21" t="str">
        <f>IF('Converted Data'!E21="High School",Results!C21,"")</f>
        <v/>
      </c>
      <c r="V21" t="str">
        <f>IF('Converted Data'!E21="High School",Results!E21,"")</f>
        <v/>
      </c>
      <c r="W21" t="str">
        <f>IF('Converted Data'!E21="Primary School",Results!C21,"")</f>
        <v/>
      </c>
      <c r="X21" t="str">
        <f>IF('Converted Data'!E21="Primary School",Results!E21,"")</f>
        <v/>
      </c>
      <c r="Y21" t="str">
        <f>IF('Converted Data'!E21="No formal education",Results!C21,"")</f>
        <v/>
      </c>
      <c r="Z21" t="str">
        <f>IF('Converted Data'!E21="No formal education",Results!E21,"")</f>
        <v/>
      </c>
      <c r="AA21" t="str">
        <f>IF('Converted Data'!E21="Other",Results!C21,"")</f>
        <v/>
      </c>
      <c r="AB21" t="str">
        <f>IF('Converted Data'!E21="Other",Results!E21,"")</f>
        <v/>
      </c>
      <c r="AD21" t="str">
        <f>IF('Converted Data'!F21="1",Results!C21,"")</f>
        <v/>
      </c>
      <c r="AE21" t="str">
        <f>IF('Converted Data'!F21="1",Results!E21,"")</f>
        <v/>
      </c>
      <c r="AF21" t="str">
        <f>IF('Converted Data'!F21="2",Results!C21,"")</f>
        <v/>
      </c>
      <c r="AG21" t="str">
        <f>IF('Converted Data'!F21="2",Results!E21,"")</f>
        <v/>
      </c>
      <c r="AH21" t="str">
        <f>IF('Converted Data'!F21="3",Results!C21,"")</f>
        <v/>
      </c>
      <c r="AI21" t="str">
        <f>IF('Converted Data'!F21="3",Results!E21,"")</f>
        <v/>
      </c>
      <c r="AJ21" t="str">
        <f>IF('Converted Data'!F21="4",Results!C21,"")</f>
        <v/>
      </c>
      <c r="AK21" t="str">
        <f>IF('Converted Data'!F21="4",Results!E21,"")</f>
        <v/>
      </c>
      <c r="AL21" t="str">
        <f>IF('Converted Data'!F21="5",Results!C21,"")</f>
        <v/>
      </c>
      <c r="AM21" t="str">
        <f>IF('Converted Data'!F21="5",Results!E21,"")</f>
        <v/>
      </c>
      <c r="AO21" t="str">
        <f>IF('Converted Data'!G21="Item 1",Results!C21,"")</f>
        <v/>
      </c>
      <c r="AP21" t="str">
        <f>IF('Converted Data'!G21="Item 1",Results!E21,"")</f>
        <v/>
      </c>
      <c r="AQ21" t="str">
        <f>IF('Converted Data'!G21="Item 2",Results!C21,"")</f>
        <v/>
      </c>
      <c r="AR21" t="str">
        <f>IF('Converted Data'!G21="Item 2",Results!E21,"")</f>
        <v/>
      </c>
      <c r="AS21" t="str">
        <f>IF('Converted Data'!G21="Item 3",Results!C21,"")</f>
        <v/>
      </c>
      <c r="AT21" t="str">
        <f>IF('Converted Data'!G21="Item 3",Results!E21,"")</f>
        <v/>
      </c>
      <c r="AU21" t="str">
        <f>IF('Converted Data'!G21="Item 4",Results!C21,"")</f>
        <v/>
      </c>
      <c r="AV21" t="str">
        <f>IF('Converted Data'!G21="Item 4",Results!E21,"")</f>
        <v/>
      </c>
      <c r="AX21" t="str">
        <f>IF('Converted Data'!H21="75%-100%",Results!C21,"")</f>
        <v/>
      </c>
      <c r="AY21" t="str">
        <f>IF('Converted Data'!H21="75%-100%",Results!E21,"")</f>
        <v/>
      </c>
      <c r="AZ21" t="str">
        <f>IF('Converted Data'!H21="51%-74%",Results!C21,"")</f>
        <v/>
      </c>
      <c r="BA21" t="str">
        <f>IF('Converted Data'!H21="51%-74%",Results!E21,"")</f>
        <v/>
      </c>
      <c r="BB21" t="str">
        <f>IF('Converted Data'!H21="Up to 50%",Results!C21,"")</f>
        <v/>
      </c>
      <c r="BC21" t="str">
        <f>IF('Converted Data'!H21="Up to 50%",Results!E21,"")</f>
        <v/>
      </c>
    </row>
    <row r="22" spans="1:55" x14ac:dyDescent="0.25">
      <c r="A22" s="47">
        <f>'Data Entry'!A22</f>
        <v>0</v>
      </c>
      <c r="B22" s="31">
        <f>SUM('Converted Data'!I22:P22)</f>
        <v>0</v>
      </c>
      <c r="C22" s="31" t="str">
        <f t="shared" si="0"/>
        <v/>
      </c>
      <c r="D22" s="32">
        <f>SUM('Converted Data'!Q22:X22)</f>
        <v>0</v>
      </c>
      <c r="E22" s="32" t="str">
        <f t="shared" si="1"/>
        <v/>
      </c>
      <c r="F22" s="48" t="e">
        <f t="shared" si="2"/>
        <v>#VALUE!</v>
      </c>
      <c r="H22">
        <v>18</v>
      </c>
      <c r="J22" t="str">
        <f>IF('Converted Data'!B22="Male",Results!C22,"")</f>
        <v/>
      </c>
      <c r="K22" t="str">
        <f>IF('Converted Data'!B22="Male",Results!E22,"")</f>
        <v/>
      </c>
      <c r="L22" t="str">
        <f>IF('Converted Data'!B22="Female",Results!C22,"")</f>
        <v/>
      </c>
      <c r="M22" t="str">
        <f>IF('Converted Data'!B22="Female",Results!E22,"")</f>
        <v/>
      </c>
      <c r="N22" t="str">
        <f>IF('Converted Data'!B22="Other",Results!C22,"")</f>
        <v/>
      </c>
      <c r="O22" t="str">
        <f>IF('Converted Data'!B22="Other",Results!E22,"")</f>
        <v/>
      </c>
      <c r="Q22" t="str">
        <f>IF('Converted Data'!E22="University",Results!C22,"")</f>
        <v/>
      </c>
      <c r="R22" t="str">
        <f>IF('Converted Data'!E22="University",Results!E22,"")</f>
        <v/>
      </c>
      <c r="S22" t="str">
        <f>IF('Converted Data'!E22="College",C22,"")</f>
        <v/>
      </c>
      <c r="T22" t="str">
        <f>IF('Converted Data'!E22="College",Results!E22,"")</f>
        <v/>
      </c>
      <c r="U22" t="str">
        <f>IF('Converted Data'!E22="High School",Results!C22,"")</f>
        <v/>
      </c>
      <c r="V22" t="str">
        <f>IF('Converted Data'!E22="High School",Results!E22,"")</f>
        <v/>
      </c>
      <c r="W22" t="str">
        <f>IF('Converted Data'!E22="Primary School",Results!C22,"")</f>
        <v/>
      </c>
      <c r="X22" t="str">
        <f>IF('Converted Data'!E22="Primary School",Results!E22,"")</f>
        <v/>
      </c>
      <c r="Y22" t="str">
        <f>IF('Converted Data'!E22="No formal education",Results!C22,"")</f>
        <v/>
      </c>
      <c r="Z22" t="str">
        <f>IF('Converted Data'!E22="No formal education",Results!E22,"")</f>
        <v/>
      </c>
      <c r="AA22" t="str">
        <f>IF('Converted Data'!E22="Other",Results!C22,"")</f>
        <v/>
      </c>
      <c r="AB22" t="str">
        <f>IF('Converted Data'!E22="Other",Results!E22,"")</f>
        <v/>
      </c>
      <c r="AD22" t="str">
        <f>IF('Converted Data'!F22="1",Results!C22,"")</f>
        <v/>
      </c>
      <c r="AE22" t="str">
        <f>IF('Converted Data'!F22="1",Results!E22,"")</f>
        <v/>
      </c>
      <c r="AF22" t="str">
        <f>IF('Converted Data'!F22="2",Results!C22,"")</f>
        <v/>
      </c>
      <c r="AG22" t="str">
        <f>IF('Converted Data'!F22="2",Results!E22,"")</f>
        <v/>
      </c>
      <c r="AH22" t="str">
        <f>IF('Converted Data'!F22="3",Results!C22,"")</f>
        <v/>
      </c>
      <c r="AI22" t="str">
        <f>IF('Converted Data'!F22="3",Results!E22,"")</f>
        <v/>
      </c>
      <c r="AJ22" t="str">
        <f>IF('Converted Data'!F22="4",Results!C22,"")</f>
        <v/>
      </c>
      <c r="AK22" t="str">
        <f>IF('Converted Data'!F22="4",Results!E22,"")</f>
        <v/>
      </c>
      <c r="AL22" t="str">
        <f>IF('Converted Data'!F22="5",Results!C22,"")</f>
        <v/>
      </c>
      <c r="AM22" t="str">
        <f>IF('Converted Data'!F22="5",Results!E22,"")</f>
        <v/>
      </c>
      <c r="AO22" t="str">
        <f>IF('Converted Data'!G22="Item 1",Results!C22,"")</f>
        <v/>
      </c>
      <c r="AP22" t="str">
        <f>IF('Converted Data'!G22="Item 1",Results!E22,"")</f>
        <v/>
      </c>
      <c r="AQ22" t="str">
        <f>IF('Converted Data'!G22="Item 2",Results!C22,"")</f>
        <v/>
      </c>
      <c r="AR22" t="str">
        <f>IF('Converted Data'!G22="Item 2",Results!E22,"")</f>
        <v/>
      </c>
      <c r="AS22" t="str">
        <f>IF('Converted Data'!G22="Item 3",Results!C22,"")</f>
        <v/>
      </c>
      <c r="AT22" t="str">
        <f>IF('Converted Data'!G22="Item 3",Results!E22,"")</f>
        <v/>
      </c>
      <c r="AU22" t="str">
        <f>IF('Converted Data'!G22="Item 4",Results!C22,"")</f>
        <v/>
      </c>
      <c r="AV22" t="str">
        <f>IF('Converted Data'!G22="Item 4",Results!E22,"")</f>
        <v/>
      </c>
      <c r="AX22" t="str">
        <f>IF('Converted Data'!H22="75%-100%",Results!C22,"")</f>
        <v/>
      </c>
      <c r="AY22" t="str">
        <f>IF('Converted Data'!H22="75%-100%",Results!E22,"")</f>
        <v/>
      </c>
      <c r="AZ22" t="str">
        <f>IF('Converted Data'!H22="51%-74%",Results!C22,"")</f>
        <v/>
      </c>
      <c r="BA22" t="str">
        <f>IF('Converted Data'!H22="51%-74%",Results!E22,"")</f>
        <v/>
      </c>
      <c r="BB22" t="str">
        <f>IF('Converted Data'!H22="Up to 50%",Results!C22,"")</f>
        <v/>
      </c>
      <c r="BC22" t="str">
        <f>IF('Converted Data'!H22="Up to 50%",Results!E22,"")</f>
        <v/>
      </c>
    </row>
    <row r="23" spans="1:55" x14ac:dyDescent="0.25">
      <c r="A23" s="47">
        <f>'Data Entry'!A23</f>
        <v>0</v>
      </c>
      <c r="B23" s="31">
        <f>SUM('Converted Data'!I23:P23)</f>
        <v>0</v>
      </c>
      <c r="C23" s="31" t="str">
        <f t="shared" si="0"/>
        <v/>
      </c>
      <c r="D23" s="32">
        <f>SUM('Converted Data'!Q23:X23)</f>
        <v>0</v>
      </c>
      <c r="E23" s="32" t="str">
        <f t="shared" si="1"/>
        <v/>
      </c>
      <c r="F23" s="48" t="e">
        <f t="shared" si="2"/>
        <v>#VALUE!</v>
      </c>
      <c r="H23">
        <v>19</v>
      </c>
      <c r="J23" s="5"/>
      <c r="K23" s="5"/>
      <c r="L23" s="5"/>
      <c r="M23" s="5"/>
      <c r="N23" t="str">
        <f>IF('Converted Data'!B23="Other",Results!C23,"")</f>
        <v/>
      </c>
      <c r="O23" t="str">
        <f>IF('Converted Data'!B23="Other",Results!E23,"")</f>
        <v/>
      </c>
      <c r="Q23" t="str">
        <f>IF('Converted Data'!E23="University",Results!C23,"")</f>
        <v/>
      </c>
      <c r="R23" t="str">
        <f>IF('Converted Data'!E23="University",Results!E23,"")</f>
        <v/>
      </c>
      <c r="S23" t="str">
        <f>IF('Converted Data'!E23="College",C23,"")</f>
        <v/>
      </c>
      <c r="T23" t="str">
        <f>IF('Converted Data'!E23="College",Results!E23,"")</f>
        <v/>
      </c>
      <c r="U23" t="str">
        <f>IF('Converted Data'!E23="High School",Results!C23,"")</f>
        <v/>
      </c>
      <c r="V23" t="str">
        <f>IF('Converted Data'!E23="High School",Results!E23,"")</f>
        <v/>
      </c>
      <c r="W23" t="str">
        <f>IF('Converted Data'!E23="Primary School",Results!C23,"")</f>
        <v/>
      </c>
      <c r="X23" t="str">
        <f>IF('Converted Data'!E23="Primary School",Results!E23,"")</f>
        <v/>
      </c>
      <c r="Y23" t="str">
        <f>IF('Converted Data'!E23="No formal education",Results!C23,"")</f>
        <v/>
      </c>
      <c r="Z23" t="str">
        <f>IF('Converted Data'!E23="No formal education",Results!E23,"")</f>
        <v/>
      </c>
      <c r="AA23" t="str">
        <f>IF('Converted Data'!E23="Other",Results!C23,"")</f>
        <v/>
      </c>
      <c r="AB23" t="str">
        <f>IF('Converted Data'!E23="Other",Results!E23,"")</f>
        <v/>
      </c>
      <c r="AD23" t="str">
        <f>IF('Converted Data'!F23="1",Results!C23,"")</f>
        <v/>
      </c>
      <c r="AE23" t="str">
        <f>IF('Converted Data'!F23="1",Results!E23,"")</f>
        <v/>
      </c>
      <c r="AF23" t="str">
        <f>IF('Converted Data'!F23="2",Results!C23,"")</f>
        <v/>
      </c>
      <c r="AG23" t="str">
        <f>IF('Converted Data'!F23="2",Results!E23,"")</f>
        <v/>
      </c>
      <c r="AH23" t="str">
        <f>IF('Converted Data'!F23="3",Results!C23,"")</f>
        <v/>
      </c>
      <c r="AI23" t="str">
        <f>IF('Converted Data'!F23="3",Results!E23,"")</f>
        <v/>
      </c>
      <c r="AJ23" t="str">
        <f>IF('Converted Data'!F23="4",Results!C23,"")</f>
        <v/>
      </c>
      <c r="AK23" t="str">
        <f>IF('Converted Data'!F23="4",Results!E23,"")</f>
        <v/>
      </c>
      <c r="AL23" t="str">
        <f>IF('Converted Data'!F23="5",Results!C23,"")</f>
        <v/>
      </c>
      <c r="AM23" t="str">
        <f>IF('Converted Data'!F23="5",Results!E23,"")</f>
        <v/>
      </c>
      <c r="AO23" t="str">
        <f>IF('Converted Data'!G23="Item 1",Results!C23,"")</f>
        <v/>
      </c>
      <c r="AP23" t="str">
        <f>IF('Converted Data'!G23="Item 1",Results!E23,"")</f>
        <v/>
      </c>
      <c r="AQ23" t="str">
        <f>IF('Converted Data'!G23="Item 2",Results!C23,"")</f>
        <v/>
      </c>
      <c r="AR23" t="str">
        <f>IF('Converted Data'!G23="Item 2",Results!E23,"")</f>
        <v/>
      </c>
      <c r="AS23" t="str">
        <f>IF('Converted Data'!G23="Item 3",Results!C23,"")</f>
        <v/>
      </c>
      <c r="AT23" t="str">
        <f>IF('Converted Data'!G23="Item 3",Results!E23,"")</f>
        <v/>
      </c>
      <c r="AU23" t="str">
        <f>IF('Converted Data'!G23="Item 4",Results!C23,"")</f>
        <v/>
      </c>
      <c r="AV23" t="str">
        <f>IF('Converted Data'!G23="Item 4",Results!E23,"")</f>
        <v/>
      </c>
      <c r="AX23" t="str">
        <f>IF('Converted Data'!H23="75%-100%",Results!C23,"")</f>
        <v/>
      </c>
      <c r="AY23" t="str">
        <f>IF('Converted Data'!H23="75%-100%",Results!E23,"")</f>
        <v/>
      </c>
      <c r="AZ23" t="str">
        <f>IF('Converted Data'!H23="51%-74%",Results!C23,"")</f>
        <v/>
      </c>
      <c r="BA23" t="str">
        <f>IF('Converted Data'!H23="51%-74%",Results!E23,"")</f>
        <v/>
      </c>
      <c r="BB23" t="str">
        <f>IF('Converted Data'!H23="Up to 50%",Results!C23,"")</f>
        <v/>
      </c>
      <c r="BC23" t="str">
        <f>IF('Converted Data'!H23="Up to 50%",Results!E23,"")</f>
        <v/>
      </c>
    </row>
    <row r="24" spans="1:55" x14ac:dyDescent="0.25">
      <c r="A24" s="47">
        <f>'Data Entry'!A24</f>
        <v>0</v>
      </c>
      <c r="B24" s="31">
        <f>SUM('Converted Data'!I24:P24)</f>
        <v>0</v>
      </c>
      <c r="C24" s="31" t="str">
        <f t="shared" si="0"/>
        <v/>
      </c>
      <c r="D24" s="32">
        <f>SUM('Converted Data'!Q24:X24)</f>
        <v>0</v>
      </c>
      <c r="E24" s="32" t="str">
        <f t="shared" si="1"/>
        <v/>
      </c>
      <c r="F24" s="48" t="e">
        <f t="shared" si="2"/>
        <v>#VALUE!</v>
      </c>
      <c r="H24">
        <v>20</v>
      </c>
      <c r="J24" s="5"/>
      <c r="K24" s="5"/>
      <c r="L24" s="5"/>
      <c r="M24" s="5"/>
      <c r="N24" t="str">
        <f>IF('Converted Data'!B24="Other",Results!C24,"")</f>
        <v/>
      </c>
      <c r="O24" t="str">
        <f>IF('Converted Data'!B24="Other",Results!E24,"")</f>
        <v/>
      </c>
      <c r="Q24" t="str">
        <f>IF('Converted Data'!E24="University",Results!C24,"")</f>
        <v/>
      </c>
      <c r="R24" t="str">
        <f>IF('Converted Data'!E24="University",Results!E24,"")</f>
        <v/>
      </c>
      <c r="S24" t="str">
        <f>IF('Converted Data'!E24="College",C24,"")</f>
        <v/>
      </c>
      <c r="T24" t="str">
        <f>IF('Converted Data'!E24="College",Results!E24,"")</f>
        <v/>
      </c>
      <c r="U24" t="str">
        <f>IF('Converted Data'!E24="High School",Results!C24,"")</f>
        <v/>
      </c>
      <c r="V24" t="str">
        <f>IF('Converted Data'!E24="High School",Results!E24,"")</f>
        <v/>
      </c>
      <c r="W24" t="str">
        <f>IF('Converted Data'!E24="Primary School",Results!C24,"")</f>
        <v/>
      </c>
      <c r="X24" t="str">
        <f>IF('Converted Data'!E24="Primary School",Results!E24,"")</f>
        <v/>
      </c>
      <c r="Y24" t="str">
        <f>IF('Converted Data'!E24="No formal education",Results!C24,"")</f>
        <v/>
      </c>
      <c r="Z24" t="str">
        <f>IF('Converted Data'!E24="No formal education",Results!E24,"")</f>
        <v/>
      </c>
      <c r="AA24" t="str">
        <f>IF('Converted Data'!E24="Other",Results!C24,"")</f>
        <v/>
      </c>
      <c r="AB24" t="str">
        <f>IF('Converted Data'!E24="Other",Results!E24,"")</f>
        <v/>
      </c>
      <c r="AD24" t="str">
        <f>IF('Converted Data'!F24="1",Results!C24,"")</f>
        <v/>
      </c>
      <c r="AE24" t="str">
        <f>IF('Converted Data'!F24="1",Results!E24,"")</f>
        <v/>
      </c>
      <c r="AF24" t="str">
        <f>IF('Converted Data'!F24="2",Results!C24,"")</f>
        <v/>
      </c>
      <c r="AG24" t="str">
        <f>IF('Converted Data'!F24="2",Results!E24,"")</f>
        <v/>
      </c>
      <c r="AH24" t="str">
        <f>IF('Converted Data'!F24="3",Results!C24,"")</f>
        <v/>
      </c>
      <c r="AI24" t="str">
        <f>IF('Converted Data'!F24="3",Results!E24,"")</f>
        <v/>
      </c>
      <c r="AJ24" t="str">
        <f>IF('Converted Data'!F24="4",Results!C24,"")</f>
        <v/>
      </c>
      <c r="AK24" t="str">
        <f>IF('Converted Data'!F24="4",Results!E24,"")</f>
        <v/>
      </c>
      <c r="AL24" t="str">
        <f>IF('Converted Data'!F24="5",Results!C24,"")</f>
        <v/>
      </c>
      <c r="AM24" t="str">
        <f>IF('Converted Data'!F24="5",Results!E24,"")</f>
        <v/>
      </c>
      <c r="AO24" t="str">
        <f>IF('Converted Data'!G24="Item 1",Results!C24,"")</f>
        <v/>
      </c>
      <c r="AP24" t="str">
        <f>IF('Converted Data'!G24="Item 1",Results!E24,"")</f>
        <v/>
      </c>
      <c r="AQ24" t="str">
        <f>IF('Converted Data'!G24="Item 2",Results!C24,"")</f>
        <v/>
      </c>
      <c r="AR24" t="str">
        <f>IF('Converted Data'!G24="Item 2",Results!E24,"")</f>
        <v/>
      </c>
      <c r="AS24" t="str">
        <f>IF('Converted Data'!G24="Item 3",Results!C24,"")</f>
        <v/>
      </c>
      <c r="AT24" t="str">
        <f>IF('Converted Data'!G24="Item 3",Results!E24,"")</f>
        <v/>
      </c>
      <c r="AU24" t="str">
        <f>IF('Converted Data'!G24="Item 4",Results!C24,"")</f>
        <v/>
      </c>
      <c r="AV24" t="str">
        <f>IF('Converted Data'!G24="Item 4",Results!E24,"")</f>
        <v/>
      </c>
      <c r="AX24" t="str">
        <f>IF('Converted Data'!H24="75%-100%",Results!C24,"")</f>
        <v/>
      </c>
      <c r="AY24" t="str">
        <f>IF('Converted Data'!H24="75%-100%",Results!E24,"")</f>
        <v/>
      </c>
      <c r="AZ24" t="str">
        <f>IF('Converted Data'!H24="51%-74%",Results!C24,"")</f>
        <v/>
      </c>
      <c r="BA24" t="str">
        <f>IF('Converted Data'!H24="51%-74%",Results!E24,"")</f>
        <v/>
      </c>
      <c r="BB24" t="str">
        <f>IF('Converted Data'!H24="Up to 50%",Results!C24,"")</f>
        <v/>
      </c>
      <c r="BC24" t="str">
        <f>IF('Converted Data'!H24="Up to 50%",Results!E24,"")</f>
        <v/>
      </c>
    </row>
    <row r="25" spans="1:55" x14ac:dyDescent="0.25">
      <c r="A25" s="47">
        <f>'Data Entry'!A25</f>
        <v>0</v>
      </c>
      <c r="B25" s="31">
        <f>SUM('Converted Data'!I25:P25)</f>
        <v>0</v>
      </c>
      <c r="C25" s="31" t="str">
        <f t="shared" si="0"/>
        <v/>
      </c>
      <c r="D25" s="32">
        <f>SUM('Converted Data'!Q25:X25)</f>
        <v>0</v>
      </c>
      <c r="E25" s="32" t="str">
        <f t="shared" si="1"/>
        <v/>
      </c>
      <c r="F25" s="48" t="e">
        <f t="shared" si="2"/>
        <v>#VALUE!</v>
      </c>
      <c r="H25">
        <v>21</v>
      </c>
      <c r="J25" s="40"/>
      <c r="K25" s="40"/>
      <c r="L25" s="40"/>
      <c r="M25" s="5"/>
      <c r="N25" t="str">
        <f>IF('Converted Data'!B25="Other",Results!C25,"")</f>
        <v/>
      </c>
      <c r="O25" t="str">
        <f>IF('Converted Data'!B25="Other",Results!E25,"")</f>
        <v/>
      </c>
      <c r="P25" s="5"/>
      <c r="Q25" t="str">
        <f>IF('Converted Data'!E25="University",Results!C25,"")</f>
        <v/>
      </c>
      <c r="R25" t="str">
        <f>IF('Converted Data'!E25="University",Results!E25,"")</f>
        <v/>
      </c>
      <c r="S25" t="str">
        <f>IF('Converted Data'!E25="College",C25,"")</f>
        <v/>
      </c>
      <c r="T25" t="str">
        <f>IF('Converted Data'!E25="College",Results!E25,"")</f>
        <v/>
      </c>
      <c r="U25" t="str">
        <f>IF('Converted Data'!E25="High School",Results!C25,"")</f>
        <v/>
      </c>
      <c r="V25" t="str">
        <f>IF('Converted Data'!E25="High School",Results!E25,"")</f>
        <v/>
      </c>
      <c r="W25" t="str">
        <f>IF('Converted Data'!E25="Primary School",Results!C25,"")</f>
        <v/>
      </c>
      <c r="X25" t="str">
        <f>IF('Converted Data'!E25="Primary School",Results!E25,"")</f>
        <v/>
      </c>
      <c r="Y25" t="str">
        <f>IF('Converted Data'!E25="No formal education",Results!C25,"")</f>
        <v/>
      </c>
      <c r="Z25" t="str">
        <f>IF('Converted Data'!E25="No formal education",Results!E25,"")</f>
        <v/>
      </c>
      <c r="AA25" t="str">
        <f>IF('Converted Data'!E25="Other",Results!C25,"")</f>
        <v/>
      </c>
      <c r="AB25" t="str">
        <f>IF('Converted Data'!E25="Other",Results!E25,"")</f>
        <v/>
      </c>
      <c r="AD25" t="str">
        <f>IF('Converted Data'!F25="1",Results!C25,"")</f>
        <v/>
      </c>
      <c r="AE25" t="str">
        <f>IF('Converted Data'!F25="1",Results!E25,"")</f>
        <v/>
      </c>
      <c r="AF25" t="str">
        <f>IF('Converted Data'!F25="2",Results!C25,"")</f>
        <v/>
      </c>
      <c r="AG25" t="str">
        <f>IF('Converted Data'!F25="2",Results!E25,"")</f>
        <v/>
      </c>
      <c r="AH25" t="str">
        <f>IF('Converted Data'!F25="3",Results!C25,"")</f>
        <v/>
      </c>
      <c r="AI25" t="str">
        <f>IF('Converted Data'!F25="3",Results!E25,"")</f>
        <v/>
      </c>
      <c r="AJ25" t="str">
        <f>IF('Converted Data'!F25="4",Results!C25,"")</f>
        <v/>
      </c>
      <c r="AK25" t="str">
        <f>IF('Converted Data'!F25="4",Results!E25,"")</f>
        <v/>
      </c>
      <c r="AL25" t="str">
        <f>IF('Converted Data'!F25="5",Results!C25,"")</f>
        <v/>
      </c>
      <c r="AM25" t="str">
        <f>IF('Converted Data'!F25="5",Results!E25,"")</f>
        <v/>
      </c>
      <c r="AO25" t="str">
        <f>IF('Converted Data'!G25="Item 1",Results!C25,"")</f>
        <v/>
      </c>
      <c r="AP25" t="str">
        <f>IF('Converted Data'!G25="Item 1",Results!E25,"")</f>
        <v/>
      </c>
      <c r="AQ25" t="str">
        <f>IF('Converted Data'!G25="Item 2",Results!C25,"")</f>
        <v/>
      </c>
      <c r="AR25" t="str">
        <f>IF('Converted Data'!G25="Item 2",Results!E25,"")</f>
        <v/>
      </c>
      <c r="AS25" t="str">
        <f>IF('Converted Data'!G25="Item 3",Results!C25,"")</f>
        <v/>
      </c>
      <c r="AT25" t="str">
        <f>IF('Converted Data'!G25="Item 3",Results!E25,"")</f>
        <v/>
      </c>
      <c r="AU25" t="str">
        <f>IF('Converted Data'!G25="Item 4",Results!C25,"")</f>
        <v/>
      </c>
      <c r="AV25" t="str">
        <f>IF('Converted Data'!G25="Item 4",Results!E25,"")</f>
        <v/>
      </c>
      <c r="AX25" t="str">
        <f>IF('Converted Data'!H25="75%-100%",Results!C25,"")</f>
        <v/>
      </c>
      <c r="AY25" t="str">
        <f>IF('Converted Data'!H25="75%-100%",Results!E25,"")</f>
        <v/>
      </c>
      <c r="AZ25" t="str">
        <f>IF('Converted Data'!H25="51%-74%",Results!C25,"")</f>
        <v/>
      </c>
      <c r="BA25" t="str">
        <f>IF('Converted Data'!H25="51%-74%",Results!E25,"")</f>
        <v/>
      </c>
      <c r="BB25" t="str">
        <f>IF('Converted Data'!H25="Up to 50%",Results!C25,"")</f>
        <v/>
      </c>
      <c r="BC25" t="str">
        <f>IF('Converted Data'!H25="Up to 50%",Results!E25,"")</f>
        <v/>
      </c>
    </row>
    <row r="26" spans="1:55" x14ac:dyDescent="0.25">
      <c r="A26" s="47">
        <f>'Data Entry'!A26</f>
        <v>0</v>
      </c>
      <c r="B26" s="31">
        <f>SUM('Converted Data'!I26:P26)</f>
        <v>0</v>
      </c>
      <c r="C26" s="31" t="str">
        <f t="shared" si="0"/>
        <v/>
      </c>
      <c r="D26" s="32">
        <f>SUM('Converted Data'!Q26:X26)</f>
        <v>0</v>
      </c>
      <c r="E26" s="32" t="str">
        <f t="shared" si="1"/>
        <v/>
      </c>
      <c r="F26" s="48" t="e">
        <f t="shared" si="2"/>
        <v>#VALUE!</v>
      </c>
      <c r="H26">
        <v>22</v>
      </c>
      <c r="J26" s="39"/>
      <c r="K26" s="39"/>
      <c r="L26" s="39"/>
      <c r="M26" s="5"/>
      <c r="N26" t="str">
        <f>IF('Converted Data'!B26="Other",Results!C26,"")</f>
        <v/>
      </c>
      <c r="O26" t="str">
        <f>IF('Converted Data'!B26="Other",Results!E26,"")</f>
        <v/>
      </c>
      <c r="P26" s="5"/>
      <c r="Q26" t="str">
        <f>IF('Converted Data'!E26="University",Results!C26,"")</f>
        <v/>
      </c>
      <c r="R26" t="str">
        <f>IF('Converted Data'!E26="University",Results!E26,"")</f>
        <v/>
      </c>
      <c r="S26" t="str">
        <f>IF('Converted Data'!E26="College",C26,"")</f>
        <v/>
      </c>
      <c r="T26" t="str">
        <f>IF('Converted Data'!E26="College",Results!E26,"")</f>
        <v/>
      </c>
      <c r="U26" t="str">
        <f>IF('Converted Data'!E26="High School",Results!C26,"")</f>
        <v/>
      </c>
      <c r="V26" t="str">
        <f>IF('Converted Data'!E26="High School",Results!E26,"")</f>
        <v/>
      </c>
      <c r="W26" t="str">
        <f>IF('Converted Data'!E26="Primary School",Results!C26,"")</f>
        <v/>
      </c>
      <c r="X26" t="str">
        <f>IF('Converted Data'!E26="Primary School",Results!E26,"")</f>
        <v/>
      </c>
      <c r="Y26" t="str">
        <f>IF('Converted Data'!E26="No formal education",Results!C26,"")</f>
        <v/>
      </c>
      <c r="Z26" t="str">
        <f>IF('Converted Data'!E26="No formal education",Results!E26,"")</f>
        <v/>
      </c>
      <c r="AA26" t="str">
        <f>IF('Converted Data'!E26="Other",Results!C26,"")</f>
        <v/>
      </c>
      <c r="AB26" t="str">
        <f>IF('Converted Data'!E26="Other",Results!E26,"")</f>
        <v/>
      </c>
      <c r="AD26" t="str">
        <f>IF('Converted Data'!F26="1",Results!C26,"")</f>
        <v/>
      </c>
      <c r="AE26" t="str">
        <f>IF('Converted Data'!F26="1",Results!E26,"")</f>
        <v/>
      </c>
      <c r="AF26" t="str">
        <f>IF('Converted Data'!F26="2",Results!C26,"")</f>
        <v/>
      </c>
      <c r="AG26" t="str">
        <f>IF('Converted Data'!F26="2",Results!E26,"")</f>
        <v/>
      </c>
      <c r="AH26" t="str">
        <f>IF('Converted Data'!F26="3",Results!C26,"")</f>
        <v/>
      </c>
      <c r="AI26" t="str">
        <f>IF('Converted Data'!F26="3",Results!E26,"")</f>
        <v/>
      </c>
      <c r="AJ26" t="str">
        <f>IF('Converted Data'!F26="4",Results!C26,"")</f>
        <v/>
      </c>
      <c r="AK26" t="str">
        <f>IF('Converted Data'!F26="4",Results!E26,"")</f>
        <v/>
      </c>
      <c r="AL26" t="str">
        <f>IF('Converted Data'!F26="5",Results!C26,"")</f>
        <v/>
      </c>
      <c r="AM26" t="str">
        <f>IF('Converted Data'!F26="5",Results!E26,"")</f>
        <v/>
      </c>
      <c r="AO26" t="str">
        <f>IF('Converted Data'!G26="Item 1",Results!C26,"")</f>
        <v/>
      </c>
      <c r="AP26" t="str">
        <f>IF('Converted Data'!G26="Item 1",Results!E26,"")</f>
        <v/>
      </c>
      <c r="AQ26" t="str">
        <f>IF('Converted Data'!G26="Item 2",Results!C26,"")</f>
        <v/>
      </c>
      <c r="AR26" t="str">
        <f>IF('Converted Data'!G26="Item 2",Results!E26,"")</f>
        <v/>
      </c>
      <c r="AS26" t="str">
        <f>IF('Converted Data'!G26="Item 3",Results!C26,"")</f>
        <v/>
      </c>
      <c r="AT26" t="str">
        <f>IF('Converted Data'!G26="Item 3",Results!E26,"")</f>
        <v/>
      </c>
      <c r="AU26" t="str">
        <f>IF('Converted Data'!G26="Item 4",Results!C26,"")</f>
        <v/>
      </c>
      <c r="AV26" t="str">
        <f>IF('Converted Data'!G26="Item 4",Results!E26,"")</f>
        <v/>
      </c>
      <c r="AX26" t="str">
        <f>IF('Converted Data'!H26="75%-100%",Results!C26,"")</f>
        <v/>
      </c>
      <c r="AY26" t="str">
        <f>IF('Converted Data'!H26="75%-100%",Results!E26,"")</f>
        <v/>
      </c>
      <c r="AZ26" t="str">
        <f>IF('Converted Data'!H26="51%-74%",Results!C26,"")</f>
        <v/>
      </c>
      <c r="BA26" t="str">
        <f>IF('Converted Data'!H26="51%-74%",Results!E26,"")</f>
        <v/>
      </c>
      <c r="BB26" t="str">
        <f>IF('Converted Data'!H26="Up to 50%",Results!C26,"")</f>
        <v/>
      </c>
      <c r="BC26" t="str">
        <f>IF('Converted Data'!H26="Up to 50%",Results!E26,"")</f>
        <v/>
      </c>
    </row>
    <row r="27" spans="1:55" x14ac:dyDescent="0.25">
      <c r="A27" s="47">
        <f>'Data Entry'!A27</f>
        <v>0</v>
      </c>
      <c r="B27" s="31">
        <f>SUM('Converted Data'!I27:P27)</f>
        <v>0</v>
      </c>
      <c r="C27" s="31" t="str">
        <f t="shared" si="0"/>
        <v/>
      </c>
      <c r="D27" s="32">
        <f>SUM('Converted Data'!Q27:X27)</f>
        <v>0</v>
      </c>
      <c r="E27" s="32" t="str">
        <f t="shared" si="1"/>
        <v/>
      </c>
      <c r="F27" s="48" t="e">
        <f t="shared" si="2"/>
        <v>#VALUE!</v>
      </c>
      <c r="H27">
        <v>23</v>
      </c>
      <c r="J27" s="39"/>
      <c r="K27" s="39"/>
      <c r="L27" s="39"/>
      <c r="M27" s="40"/>
      <c r="N27" t="str">
        <f>IF('Converted Data'!B27="Other",Results!C27,"")</f>
        <v/>
      </c>
      <c r="O27" t="str">
        <f>IF('Converted Data'!B27="Other",Results!E27,"")</f>
        <v/>
      </c>
      <c r="P27" s="5"/>
      <c r="Q27" t="str">
        <f>IF('Converted Data'!E27="University",Results!C27,"")</f>
        <v/>
      </c>
      <c r="R27" t="str">
        <f>IF('Converted Data'!E27="University",Results!E27,"")</f>
        <v/>
      </c>
      <c r="S27" t="str">
        <f>IF('Converted Data'!E27="College",C27,"")</f>
        <v/>
      </c>
      <c r="T27" t="str">
        <f>IF('Converted Data'!E27="College",Results!E27,"")</f>
        <v/>
      </c>
      <c r="U27" t="str">
        <f>IF('Converted Data'!E27="High School",Results!C27,"")</f>
        <v/>
      </c>
      <c r="V27" t="str">
        <f>IF('Converted Data'!E27="High School",Results!E27,"")</f>
        <v/>
      </c>
      <c r="W27" t="str">
        <f>IF('Converted Data'!E27="Primary School",Results!C27,"")</f>
        <v/>
      </c>
      <c r="X27" t="str">
        <f>IF('Converted Data'!E27="Primary School",Results!E27,"")</f>
        <v/>
      </c>
      <c r="Y27" t="str">
        <f>IF('Converted Data'!E27="No formal education",Results!C27,"")</f>
        <v/>
      </c>
      <c r="Z27" t="str">
        <f>IF('Converted Data'!E27="No formal education",Results!E27,"")</f>
        <v/>
      </c>
      <c r="AA27" t="str">
        <f>IF('Converted Data'!E27="Other",Results!C27,"")</f>
        <v/>
      </c>
      <c r="AB27" t="str">
        <f>IF('Converted Data'!E27="Other",Results!E27,"")</f>
        <v/>
      </c>
      <c r="AD27" t="str">
        <f>IF('Converted Data'!F27="1",Results!C27,"")</f>
        <v/>
      </c>
      <c r="AE27" t="str">
        <f>IF('Converted Data'!F27="1",Results!E27,"")</f>
        <v/>
      </c>
      <c r="AF27" t="str">
        <f>IF('Converted Data'!F27="2",Results!C27,"")</f>
        <v/>
      </c>
      <c r="AG27" t="str">
        <f>IF('Converted Data'!F27="2",Results!E27,"")</f>
        <v/>
      </c>
      <c r="AH27" t="str">
        <f>IF('Converted Data'!F27="3",Results!C27,"")</f>
        <v/>
      </c>
      <c r="AI27" t="str">
        <f>IF('Converted Data'!F27="3",Results!E27,"")</f>
        <v/>
      </c>
      <c r="AJ27" t="str">
        <f>IF('Converted Data'!F27="4",Results!C27,"")</f>
        <v/>
      </c>
      <c r="AK27" t="str">
        <f>IF('Converted Data'!F27="4",Results!E27,"")</f>
        <v/>
      </c>
      <c r="AL27" t="str">
        <f>IF('Converted Data'!F27="5",Results!C27,"")</f>
        <v/>
      </c>
      <c r="AM27" t="str">
        <f>IF('Converted Data'!F27="5",Results!E27,"")</f>
        <v/>
      </c>
      <c r="AO27" t="str">
        <f>IF('Converted Data'!G27="Item 1",Results!C27,"")</f>
        <v/>
      </c>
      <c r="AP27" t="str">
        <f>IF('Converted Data'!G27="Item 1",Results!E27,"")</f>
        <v/>
      </c>
      <c r="AQ27" t="str">
        <f>IF('Converted Data'!G27="Item 2",Results!C27,"")</f>
        <v/>
      </c>
      <c r="AR27" t="str">
        <f>IF('Converted Data'!G27="Item 2",Results!E27,"")</f>
        <v/>
      </c>
      <c r="AS27" t="str">
        <f>IF('Converted Data'!G27="Item 3",Results!C27,"")</f>
        <v/>
      </c>
      <c r="AT27" t="str">
        <f>IF('Converted Data'!G27="Item 3",Results!E27,"")</f>
        <v/>
      </c>
      <c r="AU27" t="str">
        <f>IF('Converted Data'!G27="Item 4",Results!C27,"")</f>
        <v/>
      </c>
      <c r="AV27" t="str">
        <f>IF('Converted Data'!G27="Item 4",Results!E27,"")</f>
        <v/>
      </c>
      <c r="AX27" t="str">
        <f>IF('Converted Data'!H27="75%-100%",Results!C27,"")</f>
        <v/>
      </c>
      <c r="AY27" t="str">
        <f>IF('Converted Data'!H27="75%-100%",Results!E27,"")</f>
        <v/>
      </c>
      <c r="AZ27" t="str">
        <f>IF('Converted Data'!H27="51%-74%",Results!C27,"")</f>
        <v/>
      </c>
      <c r="BA27" t="str">
        <f>IF('Converted Data'!H27="51%-74%",Results!E27,"")</f>
        <v/>
      </c>
      <c r="BB27" t="str">
        <f>IF('Converted Data'!H27="Up to 50%",Results!C27,"")</f>
        <v/>
      </c>
      <c r="BC27" t="str">
        <f>IF('Converted Data'!H27="Up to 50%",Results!E27,"")</f>
        <v/>
      </c>
    </row>
    <row r="28" spans="1:55" x14ac:dyDescent="0.25">
      <c r="A28" s="47">
        <f>'Data Entry'!A28</f>
        <v>0</v>
      </c>
      <c r="B28" s="31">
        <f>SUM('Converted Data'!I28:P28)</f>
        <v>0</v>
      </c>
      <c r="C28" s="31" t="str">
        <f t="shared" si="0"/>
        <v/>
      </c>
      <c r="D28" s="32">
        <f>SUM('Converted Data'!Q28:X28)</f>
        <v>0</v>
      </c>
      <c r="E28" s="32" t="str">
        <f t="shared" si="1"/>
        <v/>
      </c>
      <c r="F28" s="48" t="e">
        <f t="shared" si="2"/>
        <v>#VALUE!</v>
      </c>
      <c r="H28">
        <v>24</v>
      </c>
      <c r="J28" s="39"/>
      <c r="K28" s="39"/>
      <c r="L28" s="39"/>
      <c r="M28" s="39"/>
      <c r="N28" t="str">
        <f>IF('Converted Data'!B28="Other",Results!C28,"")</f>
        <v/>
      </c>
      <c r="O28" t="str">
        <f>IF('Converted Data'!B28="Other",Results!E28,"")</f>
        <v/>
      </c>
      <c r="P28" s="5"/>
      <c r="Q28" t="str">
        <f>IF('Converted Data'!E28="University",Results!C28,"")</f>
        <v/>
      </c>
      <c r="R28" t="str">
        <f>IF('Converted Data'!E28="University",Results!E28,"")</f>
        <v/>
      </c>
      <c r="S28" t="str">
        <f>IF('Converted Data'!E28="College",C28,"")</f>
        <v/>
      </c>
      <c r="T28" t="str">
        <f>IF('Converted Data'!E28="College",Results!E28,"")</f>
        <v/>
      </c>
      <c r="U28" t="str">
        <f>IF('Converted Data'!E28="High School",Results!C28,"")</f>
        <v/>
      </c>
      <c r="V28" t="str">
        <f>IF('Converted Data'!E28="High School",Results!E28,"")</f>
        <v/>
      </c>
      <c r="W28" t="str">
        <f>IF('Converted Data'!E28="Primary School",Results!C28,"")</f>
        <v/>
      </c>
      <c r="X28" t="str">
        <f>IF('Converted Data'!E28="Primary School",Results!E28,"")</f>
        <v/>
      </c>
      <c r="Y28" t="str">
        <f>IF('Converted Data'!E28="No formal education",Results!C28,"")</f>
        <v/>
      </c>
      <c r="Z28" t="str">
        <f>IF('Converted Data'!E28="No formal education",Results!E28,"")</f>
        <v/>
      </c>
      <c r="AA28" t="str">
        <f>IF('Converted Data'!E28="Other",Results!C28,"")</f>
        <v/>
      </c>
      <c r="AB28" t="str">
        <f>IF('Converted Data'!E28="Other",Results!E28,"")</f>
        <v/>
      </c>
      <c r="AD28" t="str">
        <f>IF('Converted Data'!F28="1",Results!C28,"")</f>
        <v/>
      </c>
      <c r="AE28" t="str">
        <f>IF('Converted Data'!F28="1",Results!E28,"")</f>
        <v/>
      </c>
      <c r="AF28" t="str">
        <f>IF('Converted Data'!F28="2",Results!C28,"")</f>
        <v/>
      </c>
      <c r="AG28" t="str">
        <f>IF('Converted Data'!F28="2",Results!E28,"")</f>
        <v/>
      </c>
      <c r="AH28" t="str">
        <f>IF('Converted Data'!F28="3",Results!C28,"")</f>
        <v/>
      </c>
      <c r="AI28" t="str">
        <f>IF('Converted Data'!F28="3",Results!E28,"")</f>
        <v/>
      </c>
      <c r="AJ28" t="str">
        <f>IF('Converted Data'!F28="4",Results!C28,"")</f>
        <v/>
      </c>
      <c r="AK28" t="str">
        <f>IF('Converted Data'!F28="4",Results!E28,"")</f>
        <v/>
      </c>
      <c r="AL28" t="str">
        <f>IF('Converted Data'!F28="5",Results!C28,"")</f>
        <v/>
      </c>
      <c r="AM28" t="str">
        <f>IF('Converted Data'!F28="5",Results!E28,"")</f>
        <v/>
      </c>
      <c r="AO28" t="str">
        <f>IF('Converted Data'!G28="Item 1",Results!C28,"")</f>
        <v/>
      </c>
      <c r="AP28" t="str">
        <f>IF('Converted Data'!G28="Item 1",Results!E28,"")</f>
        <v/>
      </c>
      <c r="AQ28" t="str">
        <f>IF('Converted Data'!G28="Item 2",Results!C28,"")</f>
        <v/>
      </c>
      <c r="AR28" t="str">
        <f>IF('Converted Data'!G28="Item 2",Results!E28,"")</f>
        <v/>
      </c>
      <c r="AS28" t="str">
        <f>IF('Converted Data'!G28="Item 3",Results!C28,"")</f>
        <v/>
      </c>
      <c r="AT28" t="str">
        <f>IF('Converted Data'!G28="Item 3",Results!E28,"")</f>
        <v/>
      </c>
      <c r="AU28" t="str">
        <f>IF('Converted Data'!G28="Item 4",Results!C28,"")</f>
        <v/>
      </c>
      <c r="AV28" t="str">
        <f>IF('Converted Data'!G28="Item 4",Results!E28,"")</f>
        <v/>
      </c>
      <c r="AX28" t="str">
        <f>IF('Converted Data'!H28="75%-100%",Results!C28,"")</f>
        <v/>
      </c>
      <c r="AY28" t="str">
        <f>IF('Converted Data'!H28="75%-100%",Results!E28,"")</f>
        <v/>
      </c>
      <c r="AZ28" t="str">
        <f>IF('Converted Data'!H28="51%-74%",Results!C28,"")</f>
        <v/>
      </c>
      <c r="BA28" t="str">
        <f>IF('Converted Data'!H28="51%-74%",Results!E28,"")</f>
        <v/>
      </c>
      <c r="BB28" t="str">
        <f>IF('Converted Data'!H28="Up to 50%",Results!C28,"")</f>
        <v/>
      </c>
      <c r="BC28" t="str">
        <f>IF('Converted Data'!H28="Up to 50%",Results!E28,"")</f>
        <v/>
      </c>
    </row>
    <row r="29" spans="1:55" x14ac:dyDescent="0.25">
      <c r="A29" s="47">
        <f>'Data Entry'!A29</f>
        <v>0</v>
      </c>
      <c r="B29" s="31">
        <f>SUM('Converted Data'!I29:P29)</f>
        <v>0</v>
      </c>
      <c r="C29" s="31" t="str">
        <f t="shared" si="0"/>
        <v/>
      </c>
      <c r="D29" s="32">
        <f>SUM('Converted Data'!Q29:X29)</f>
        <v>0</v>
      </c>
      <c r="E29" s="32" t="str">
        <f t="shared" si="1"/>
        <v/>
      </c>
      <c r="F29" s="48" t="e">
        <f t="shared" si="2"/>
        <v>#VALUE!</v>
      </c>
      <c r="H29">
        <v>25</v>
      </c>
      <c r="J29" s="39"/>
      <c r="K29" s="39"/>
      <c r="L29" s="39"/>
      <c r="M29" s="39"/>
      <c r="N29" t="str">
        <f>IF('Converted Data'!B29="Other",Results!C29,"")</f>
        <v/>
      </c>
      <c r="O29" t="str">
        <f>IF('Converted Data'!B29="Other",Results!E29,"")</f>
        <v/>
      </c>
      <c r="P29" s="5"/>
      <c r="Q29" t="str">
        <f>IF('Converted Data'!E29="University",Results!C29,"")</f>
        <v/>
      </c>
      <c r="R29" t="str">
        <f>IF('Converted Data'!E29="University",Results!E29,"")</f>
        <v/>
      </c>
      <c r="S29" t="str">
        <f>IF('Converted Data'!E29="College",C29,"")</f>
        <v/>
      </c>
      <c r="T29" t="str">
        <f>IF('Converted Data'!E29="College",Results!E29,"")</f>
        <v/>
      </c>
      <c r="U29" t="str">
        <f>IF('Converted Data'!E29="High School",Results!C29,"")</f>
        <v/>
      </c>
      <c r="V29" t="str">
        <f>IF('Converted Data'!E29="High School",Results!E29,"")</f>
        <v/>
      </c>
      <c r="W29" t="str">
        <f>IF('Converted Data'!E29="Primary School",Results!C29,"")</f>
        <v/>
      </c>
      <c r="X29" t="str">
        <f>IF('Converted Data'!E29="Primary School",Results!E29,"")</f>
        <v/>
      </c>
      <c r="Y29" t="str">
        <f>IF('Converted Data'!E29="No formal education",Results!C29,"")</f>
        <v/>
      </c>
      <c r="Z29" t="str">
        <f>IF('Converted Data'!E29="No formal education",Results!E29,"")</f>
        <v/>
      </c>
      <c r="AA29" t="str">
        <f>IF('Converted Data'!E29="Other",Results!C29,"")</f>
        <v/>
      </c>
      <c r="AB29" t="str">
        <f>IF('Converted Data'!E29="Other",Results!E29,"")</f>
        <v/>
      </c>
      <c r="AD29" t="str">
        <f>IF('Converted Data'!F29="1",Results!C29,"")</f>
        <v/>
      </c>
      <c r="AE29" t="str">
        <f>IF('Converted Data'!F29="1",Results!E29,"")</f>
        <v/>
      </c>
      <c r="AF29" t="str">
        <f>IF('Converted Data'!F29="2",Results!C29,"")</f>
        <v/>
      </c>
      <c r="AG29" t="str">
        <f>IF('Converted Data'!F29="2",Results!E29,"")</f>
        <v/>
      </c>
      <c r="AH29" t="str">
        <f>IF('Converted Data'!F29="3",Results!C29,"")</f>
        <v/>
      </c>
      <c r="AI29" t="str">
        <f>IF('Converted Data'!F29="3",Results!E29,"")</f>
        <v/>
      </c>
      <c r="AJ29" t="str">
        <f>IF('Converted Data'!F29="4",Results!C29,"")</f>
        <v/>
      </c>
      <c r="AK29" t="str">
        <f>IF('Converted Data'!F29="4",Results!E29,"")</f>
        <v/>
      </c>
      <c r="AL29" t="str">
        <f>IF('Converted Data'!F29="5",Results!C29,"")</f>
        <v/>
      </c>
      <c r="AM29" t="str">
        <f>IF('Converted Data'!F29="5",Results!E29,"")</f>
        <v/>
      </c>
      <c r="AO29" t="str">
        <f>IF('Converted Data'!G29="Item 1",Results!C29,"")</f>
        <v/>
      </c>
      <c r="AP29" t="str">
        <f>IF('Converted Data'!G29="Item 1",Results!E29,"")</f>
        <v/>
      </c>
      <c r="AQ29" t="str">
        <f>IF('Converted Data'!G29="Item 2",Results!C29,"")</f>
        <v/>
      </c>
      <c r="AR29" t="str">
        <f>IF('Converted Data'!G29="Item 2",Results!E29,"")</f>
        <v/>
      </c>
      <c r="AS29" t="str">
        <f>IF('Converted Data'!G29="Item 3",Results!C29,"")</f>
        <v/>
      </c>
      <c r="AT29" t="str">
        <f>IF('Converted Data'!G29="Item 3",Results!E29,"")</f>
        <v/>
      </c>
      <c r="AU29" t="str">
        <f>IF('Converted Data'!G29="Item 4",Results!C29,"")</f>
        <v/>
      </c>
      <c r="AV29" t="str">
        <f>IF('Converted Data'!G29="Item 4",Results!E29,"")</f>
        <v/>
      </c>
      <c r="AX29" t="str">
        <f>IF('Converted Data'!H29="75%-100%",Results!C29,"")</f>
        <v/>
      </c>
      <c r="AY29" t="str">
        <f>IF('Converted Data'!H29="75%-100%",Results!E29,"")</f>
        <v/>
      </c>
      <c r="AZ29" t="str">
        <f>IF('Converted Data'!H29="51%-74%",Results!C29,"")</f>
        <v/>
      </c>
      <c r="BA29" t="str">
        <f>IF('Converted Data'!H29="51%-74%",Results!E29,"")</f>
        <v/>
      </c>
      <c r="BB29" t="str">
        <f>IF('Converted Data'!H29="Up to 50%",Results!C29,"")</f>
        <v/>
      </c>
      <c r="BC29" t="str">
        <f>IF('Converted Data'!H29="Up to 50%",Results!E29,"")</f>
        <v/>
      </c>
    </row>
    <row r="30" spans="1:55" x14ac:dyDescent="0.25">
      <c r="A30" s="47">
        <f>'Data Entry'!A30</f>
        <v>0</v>
      </c>
      <c r="B30" s="31">
        <f>SUM('Converted Data'!I30:P30)</f>
        <v>0</v>
      </c>
      <c r="C30" s="31" t="str">
        <f t="shared" si="0"/>
        <v/>
      </c>
      <c r="D30" s="32">
        <f>SUM('Converted Data'!Q30:X30)</f>
        <v>0</v>
      </c>
      <c r="E30" s="32" t="str">
        <f t="shared" si="1"/>
        <v/>
      </c>
      <c r="F30" s="48" t="e">
        <f t="shared" si="2"/>
        <v>#VALUE!</v>
      </c>
      <c r="H30">
        <v>26</v>
      </c>
      <c r="J30" s="39"/>
      <c r="K30" s="39"/>
      <c r="L30" s="39"/>
      <c r="M30" s="39"/>
      <c r="N30" t="str">
        <f>IF('Converted Data'!B30="Other",Results!C30,"")</f>
        <v/>
      </c>
      <c r="O30" t="str">
        <f>IF('Converted Data'!B30="Other",Results!E30,"")</f>
        <v/>
      </c>
      <c r="P30" s="5"/>
      <c r="Q30" t="str">
        <f>IF('Converted Data'!E30="University",Results!C30,"")</f>
        <v/>
      </c>
      <c r="R30" t="str">
        <f>IF('Converted Data'!E30="University",Results!E30,"")</f>
        <v/>
      </c>
      <c r="S30" t="str">
        <f>IF('Converted Data'!E30="College",C30,"")</f>
        <v/>
      </c>
      <c r="T30" t="str">
        <f>IF('Converted Data'!E30="College",Results!E30,"")</f>
        <v/>
      </c>
      <c r="U30" t="str">
        <f>IF('Converted Data'!E30="High School",Results!C30,"")</f>
        <v/>
      </c>
      <c r="V30" t="str">
        <f>IF('Converted Data'!E30="High School",Results!E30,"")</f>
        <v/>
      </c>
      <c r="W30" t="str">
        <f>IF('Converted Data'!E30="Primary School",Results!C30,"")</f>
        <v/>
      </c>
      <c r="X30" t="str">
        <f>IF('Converted Data'!E30="Primary School",Results!E30,"")</f>
        <v/>
      </c>
      <c r="Y30" t="str">
        <f>IF('Converted Data'!E30="No formal education",Results!C30,"")</f>
        <v/>
      </c>
      <c r="Z30" t="str">
        <f>IF('Converted Data'!E30="No formal education",Results!E30,"")</f>
        <v/>
      </c>
      <c r="AA30" t="str">
        <f>IF('Converted Data'!E30="Other",Results!C30,"")</f>
        <v/>
      </c>
      <c r="AB30" t="str">
        <f>IF('Converted Data'!E30="Other",Results!E30,"")</f>
        <v/>
      </c>
      <c r="AD30" t="str">
        <f>IF('Converted Data'!F30="1",Results!C30,"")</f>
        <v/>
      </c>
      <c r="AE30" t="str">
        <f>IF('Converted Data'!F30="1",Results!E30,"")</f>
        <v/>
      </c>
      <c r="AF30" t="str">
        <f>IF('Converted Data'!F30="2",Results!C30,"")</f>
        <v/>
      </c>
      <c r="AG30" t="str">
        <f>IF('Converted Data'!F30="2",Results!E30,"")</f>
        <v/>
      </c>
      <c r="AH30" t="str">
        <f>IF('Converted Data'!F30="3",Results!C30,"")</f>
        <v/>
      </c>
      <c r="AI30" t="str">
        <f>IF('Converted Data'!F30="3",Results!E30,"")</f>
        <v/>
      </c>
      <c r="AJ30" t="str">
        <f>IF('Converted Data'!F30="4",Results!C30,"")</f>
        <v/>
      </c>
      <c r="AK30" t="str">
        <f>IF('Converted Data'!F30="4",Results!E30,"")</f>
        <v/>
      </c>
      <c r="AL30" t="str">
        <f>IF('Converted Data'!F30="5",Results!C30,"")</f>
        <v/>
      </c>
      <c r="AM30" t="str">
        <f>IF('Converted Data'!F30="5",Results!E30,"")</f>
        <v/>
      </c>
      <c r="AO30" t="str">
        <f>IF('Converted Data'!G30="Item 1",Results!C30,"")</f>
        <v/>
      </c>
      <c r="AP30" t="str">
        <f>IF('Converted Data'!G30="Item 1",Results!E30,"")</f>
        <v/>
      </c>
      <c r="AQ30" t="str">
        <f>IF('Converted Data'!G30="Item 2",Results!C30,"")</f>
        <v/>
      </c>
      <c r="AR30" t="str">
        <f>IF('Converted Data'!G30="Item 2",Results!E30,"")</f>
        <v/>
      </c>
      <c r="AS30" t="str">
        <f>IF('Converted Data'!G30="Item 3",Results!C30,"")</f>
        <v/>
      </c>
      <c r="AT30" t="str">
        <f>IF('Converted Data'!G30="Item 3",Results!E30,"")</f>
        <v/>
      </c>
      <c r="AU30" t="str">
        <f>IF('Converted Data'!G30="Item 4",Results!C30,"")</f>
        <v/>
      </c>
      <c r="AV30" t="str">
        <f>IF('Converted Data'!G30="Item 4",Results!E30,"")</f>
        <v/>
      </c>
      <c r="AX30" t="str">
        <f>IF('Converted Data'!H30="75%-100%",Results!C30,"")</f>
        <v/>
      </c>
      <c r="AY30" t="str">
        <f>IF('Converted Data'!H30="75%-100%",Results!E30,"")</f>
        <v/>
      </c>
      <c r="AZ30" t="str">
        <f>IF('Converted Data'!H30="51%-74%",Results!C30,"")</f>
        <v/>
      </c>
      <c r="BA30" t="str">
        <f>IF('Converted Data'!H30="51%-74%",Results!E30,"")</f>
        <v/>
      </c>
      <c r="BB30" t="str">
        <f>IF('Converted Data'!H30="Up to 50%",Results!C30,"")</f>
        <v/>
      </c>
      <c r="BC30" t="str">
        <f>IF('Converted Data'!H30="Up to 50%",Results!E30,"")</f>
        <v/>
      </c>
    </row>
    <row r="31" spans="1:55" x14ac:dyDescent="0.25">
      <c r="A31" s="47">
        <f>'Data Entry'!A31</f>
        <v>0</v>
      </c>
      <c r="B31" s="31">
        <f>SUM('Converted Data'!I31:P31)</f>
        <v>0</v>
      </c>
      <c r="C31" s="31" t="str">
        <f t="shared" si="0"/>
        <v/>
      </c>
      <c r="D31" s="32">
        <f>SUM('Converted Data'!Q31:X31)</f>
        <v>0</v>
      </c>
      <c r="E31" s="32" t="str">
        <f t="shared" si="1"/>
        <v/>
      </c>
      <c r="F31" s="48" t="e">
        <f t="shared" si="2"/>
        <v>#VALUE!</v>
      </c>
      <c r="H31">
        <v>27</v>
      </c>
      <c r="J31" s="39"/>
      <c r="K31" s="39"/>
      <c r="L31" s="39"/>
      <c r="M31" s="39"/>
      <c r="N31" t="str">
        <f>IF('Converted Data'!B31="Other",Results!C31,"")</f>
        <v/>
      </c>
      <c r="O31" t="str">
        <f>IF('Converted Data'!B31="Other",Results!E31,"")</f>
        <v/>
      </c>
      <c r="P31" s="5"/>
      <c r="Q31" t="str">
        <f>IF('Converted Data'!E31="University",Results!C31,"")</f>
        <v/>
      </c>
      <c r="R31" t="str">
        <f>IF('Converted Data'!E31="University",Results!E31,"")</f>
        <v/>
      </c>
      <c r="S31" t="str">
        <f>IF('Converted Data'!E31="College",C31,"")</f>
        <v/>
      </c>
      <c r="T31" t="str">
        <f>IF('Converted Data'!E31="College",Results!E31,"")</f>
        <v/>
      </c>
      <c r="U31" t="str">
        <f>IF('Converted Data'!E31="High School",Results!C31,"")</f>
        <v/>
      </c>
      <c r="V31" t="str">
        <f>IF('Converted Data'!E31="High School",Results!E31,"")</f>
        <v/>
      </c>
      <c r="W31" t="str">
        <f>IF('Converted Data'!E31="Primary School",Results!C31,"")</f>
        <v/>
      </c>
      <c r="X31" t="str">
        <f>IF('Converted Data'!E31="Primary School",Results!E31,"")</f>
        <v/>
      </c>
      <c r="Y31" t="str">
        <f>IF('Converted Data'!E31="No formal education",Results!C31,"")</f>
        <v/>
      </c>
      <c r="Z31" t="str">
        <f>IF('Converted Data'!E31="No formal education",Results!E31,"")</f>
        <v/>
      </c>
      <c r="AA31" t="str">
        <f>IF('Converted Data'!E31="Other",Results!C31,"")</f>
        <v/>
      </c>
      <c r="AB31" t="str">
        <f>IF('Converted Data'!E31="Other",Results!E31,"")</f>
        <v/>
      </c>
      <c r="AD31" t="str">
        <f>IF('Converted Data'!F31="1",Results!C31,"")</f>
        <v/>
      </c>
      <c r="AE31" t="str">
        <f>IF('Converted Data'!F31="1",Results!E31,"")</f>
        <v/>
      </c>
      <c r="AF31" t="str">
        <f>IF('Converted Data'!F31="2",Results!C31,"")</f>
        <v/>
      </c>
      <c r="AG31" t="str">
        <f>IF('Converted Data'!F31="2",Results!E31,"")</f>
        <v/>
      </c>
      <c r="AH31" t="str">
        <f>IF('Converted Data'!F31="3",Results!C31,"")</f>
        <v/>
      </c>
      <c r="AI31" t="str">
        <f>IF('Converted Data'!F31="3",Results!E31,"")</f>
        <v/>
      </c>
      <c r="AJ31" t="str">
        <f>IF('Converted Data'!F31="4",Results!C31,"")</f>
        <v/>
      </c>
      <c r="AK31" t="str">
        <f>IF('Converted Data'!F31="4",Results!E31,"")</f>
        <v/>
      </c>
      <c r="AL31" t="str">
        <f>IF('Converted Data'!F31="5",Results!C31,"")</f>
        <v/>
      </c>
      <c r="AM31" t="str">
        <f>IF('Converted Data'!F31="5",Results!E31,"")</f>
        <v/>
      </c>
      <c r="AO31" t="str">
        <f>IF('Converted Data'!G31="Item 1",Results!C31,"")</f>
        <v/>
      </c>
      <c r="AP31" t="str">
        <f>IF('Converted Data'!G31="Item 1",Results!E31,"")</f>
        <v/>
      </c>
      <c r="AQ31" t="str">
        <f>IF('Converted Data'!G31="Item 2",Results!C31,"")</f>
        <v/>
      </c>
      <c r="AR31" t="str">
        <f>IF('Converted Data'!G31="Item 2",Results!E31,"")</f>
        <v/>
      </c>
      <c r="AS31" t="str">
        <f>IF('Converted Data'!G31="Item 3",Results!C31,"")</f>
        <v/>
      </c>
      <c r="AT31" t="str">
        <f>IF('Converted Data'!G31="Item 3",Results!E31,"")</f>
        <v/>
      </c>
      <c r="AU31" t="str">
        <f>IF('Converted Data'!G31="Item 4",Results!C31,"")</f>
        <v/>
      </c>
      <c r="AV31" t="str">
        <f>IF('Converted Data'!G31="Item 4",Results!E31,"")</f>
        <v/>
      </c>
      <c r="AX31" t="str">
        <f>IF('Converted Data'!H31="75%-100%",Results!C31,"")</f>
        <v/>
      </c>
      <c r="AY31" t="str">
        <f>IF('Converted Data'!H31="75%-100%",Results!E31,"")</f>
        <v/>
      </c>
      <c r="AZ31" t="str">
        <f>IF('Converted Data'!H31="51%-74%",Results!C31,"")</f>
        <v/>
      </c>
      <c r="BA31" t="str">
        <f>IF('Converted Data'!H31="51%-74%",Results!E31,"")</f>
        <v/>
      </c>
      <c r="BB31" t="str">
        <f>IF('Converted Data'!H31="Up to 50%",Results!C31,"")</f>
        <v/>
      </c>
      <c r="BC31" t="str">
        <f>IF('Converted Data'!H31="Up to 50%",Results!E31,"")</f>
        <v/>
      </c>
    </row>
    <row r="32" spans="1:55" x14ac:dyDescent="0.25">
      <c r="A32" s="47">
        <f>'Data Entry'!A32</f>
        <v>0</v>
      </c>
      <c r="B32" s="31">
        <f>SUM('Converted Data'!I32:P32)</f>
        <v>0</v>
      </c>
      <c r="C32" s="31" t="str">
        <f t="shared" si="0"/>
        <v/>
      </c>
      <c r="D32" s="32">
        <f>SUM('Converted Data'!Q32:X32)</f>
        <v>0</v>
      </c>
      <c r="E32" s="32" t="str">
        <f t="shared" si="1"/>
        <v/>
      </c>
      <c r="F32" s="48" t="e">
        <f t="shared" si="2"/>
        <v>#VALUE!</v>
      </c>
      <c r="H32">
        <v>28</v>
      </c>
      <c r="J32" s="39"/>
      <c r="K32" s="39"/>
      <c r="L32" s="39"/>
      <c r="M32" s="39"/>
      <c r="N32" t="str">
        <f>IF('Converted Data'!B32="Other",Results!C32,"")</f>
        <v/>
      </c>
      <c r="O32" t="str">
        <f>IF('Converted Data'!B32="Other",Results!E32,"")</f>
        <v/>
      </c>
      <c r="P32" s="5"/>
      <c r="Q32" t="str">
        <f>IF('Converted Data'!E32="University",Results!C32,"")</f>
        <v/>
      </c>
      <c r="R32" t="str">
        <f>IF('Converted Data'!E32="University",Results!E32,"")</f>
        <v/>
      </c>
      <c r="S32" t="str">
        <f>IF('Converted Data'!E32="College",C32,"")</f>
        <v/>
      </c>
      <c r="T32" t="str">
        <f>IF('Converted Data'!E32="College",Results!E32,"")</f>
        <v/>
      </c>
      <c r="U32" t="str">
        <f>IF('Converted Data'!E32="High School",Results!C32,"")</f>
        <v/>
      </c>
      <c r="V32" t="str">
        <f>IF('Converted Data'!E32="High School",Results!E32,"")</f>
        <v/>
      </c>
      <c r="W32" t="str">
        <f>IF('Converted Data'!E32="Primary School",Results!C32,"")</f>
        <v/>
      </c>
      <c r="X32" t="str">
        <f>IF('Converted Data'!E32="Primary School",Results!E32,"")</f>
        <v/>
      </c>
      <c r="Y32" t="str">
        <f>IF('Converted Data'!E32="No formal education",Results!C32,"")</f>
        <v/>
      </c>
      <c r="Z32" t="str">
        <f>IF('Converted Data'!E32="No formal education",Results!E32,"")</f>
        <v/>
      </c>
      <c r="AA32" t="str">
        <f>IF('Converted Data'!E32="Other",Results!C32,"")</f>
        <v/>
      </c>
      <c r="AB32" t="str">
        <f>IF('Converted Data'!E32="Other",Results!E32,"")</f>
        <v/>
      </c>
      <c r="AD32" t="str">
        <f>IF('Converted Data'!F32="1",Results!C32,"")</f>
        <v/>
      </c>
      <c r="AE32" t="str">
        <f>IF('Converted Data'!F32="1",Results!E32,"")</f>
        <v/>
      </c>
      <c r="AF32" t="str">
        <f>IF('Converted Data'!F32="2",Results!C32,"")</f>
        <v/>
      </c>
      <c r="AG32" t="str">
        <f>IF('Converted Data'!F32="2",Results!E32,"")</f>
        <v/>
      </c>
      <c r="AH32" t="str">
        <f>IF('Converted Data'!F32="3",Results!C32,"")</f>
        <v/>
      </c>
      <c r="AI32" t="str">
        <f>IF('Converted Data'!F32="3",Results!E32,"")</f>
        <v/>
      </c>
      <c r="AJ32" t="str">
        <f>IF('Converted Data'!F32="4",Results!C32,"")</f>
        <v/>
      </c>
      <c r="AK32" t="str">
        <f>IF('Converted Data'!F32="4",Results!E32,"")</f>
        <v/>
      </c>
      <c r="AL32" t="str">
        <f>IF('Converted Data'!F32="5",Results!C32,"")</f>
        <v/>
      </c>
      <c r="AM32" t="str">
        <f>IF('Converted Data'!F32="5",Results!E32,"")</f>
        <v/>
      </c>
      <c r="AO32" t="str">
        <f>IF('Converted Data'!G32="Item 1",Results!C32,"")</f>
        <v/>
      </c>
      <c r="AP32" t="str">
        <f>IF('Converted Data'!G32="Item 1",Results!E32,"")</f>
        <v/>
      </c>
      <c r="AQ32" t="str">
        <f>IF('Converted Data'!G32="Item 2",Results!C32,"")</f>
        <v/>
      </c>
      <c r="AR32" t="str">
        <f>IF('Converted Data'!G32="Item 2",Results!E32,"")</f>
        <v/>
      </c>
      <c r="AS32" t="str">
        <f>IF('Converted Data'!G32="Item 3",Results!C32,"")</f>
        <v/>
      </c>
      <c r="AT32" t="str">
        <f>IF('Converted Data'!G32="Item 3",Results!E32,"")</f>
        <v/>
      </c>
      <c r="AU32" t="str">
        <f>IF('Converted Data'!G32="Item 4",Results!C32,"")</f>
        <v/>
      </c>
      <c r="AV32" t="str">
        <f>IF('Converted Data'!G32="Item 4",Results!E32,"")</f>
        <v/>
      </c>
      <c r="AX32" t="str">
        <f>IF('Converted Data'!H32="75%-100%",Results!C32,"")</f>
        <v/>
      </c>
      <c r="AY32" t="str">
        <f>IF('Converted Data'!H32="75%-100%",Results!E32,"")</f>
        <v/>
      </c>
      <c r="AZ32" t="str">
        <f>IF('Converted Data'!H32="51%-74%",Results!C32,"")</f>
        <v/>
      </c>
      <c r="BA32" t="str">
        <f>IF('Converted Data'!H32="51%-74%",Results!E32,"")</f>
        <v/>
      </c>
      <c r="BB32" t="str">
        <f>IF('Converted Data'!H32="Up to 50%",Results!C32,"")</f>
        <v/>
      </c>
      <c r="BC32" t="str">
        <f>IF('Converted Data'!H32="Up to 50%",Results!E32,"")</f>
        <v/>
      </c>
    </row>
    <row r="33" spans="1:55" x14ac:dyDescent="0.25">
      <c r="A33" s="47">
        <f>'Data Entry'!A33</f>
        <v>0</v>
      </c>
      <c r="B33" s="31">
        <f>SUM('Converted Data'!I33:P33)</f>
        <v>0</v>
      </c>
      <c r="C33" s="31" t="str">
        <f t="shared" si="0"/>
        <v/>
      </c>
      <c r="D33" s="32">
        <f>SUM('Converted Data'!Q33:X33)</f>
        <v>0</v>
      </c>
      <c r="E33" s="32" t="str">
        <f t="shared" si="1"/>
        <v/>
      </c>
      <c r="F33" s="48" t="e">
        <f t="shared" si="2"/>
        <v>#VALUE!</v>
      </c>
      <c r="H33">
        <v>29</v>
      </c>
      <c r="J33" s="39"/>
      <c r="K33" s="39"/>
      <c r="L33" s="39"/>
      <c r="M33" s="39"/>
      <c r="N33" t="str">
        <f>IF('Converted Data'!B33="Other",Results!C33,"")</f>
        <v/>
      </c>
      <c r="O33" t="str">
        <f>IF('Converted Data'!B33="Other",Results!E33,"")</f>
        <v/>
      </c>
      <c r="P33" s="5"/>
      <c r="Q33" t="str">
        <f>IF('Converted Data'!E33="University",Results!C33,"")</f>
        <v/>
      </c>
      <c r="R33" t="str">
        <f>IF('Converted Data'!E33="University",Results!E33,"")</f>
        <v/>
      </c>
      <c r="S33" t="str">
        <f>IF('Converted Data'!E33="College",C33,"")</f>
        <v/>
      </c>
      <c r="T33" t="str">
        <f>IF('Converted Data'!E33="College",Results!E33,"")</f>
        <v/>
      </c>
      <c r="U33" t="str">
        <f>IF('Converted Data'!E33="High School",Results!C33,"")</f>
        <v/>
      </c>
      <c r="V33" t="str">
        <f>IF('Converted Data'!E33="High School",Results!E33,"")</f>
        <v/>
      </c>
      <c r="W33" t="str">
        <f>IF('Converted Data'!E33="Primary School",Results!C33,"")</f>
        <v/>
      </c>
      <c r="X33" t="str">
        <f>IF('Converted Data'!E33="Primary School",Results!E33,"")</f>
        <v/>
      </c>
      <c r="Y33" t="str">
        <f>IF('Converted Data'!E33="No formal education",Results!C33,"")</f>
        <v/>
      </c>
      <c r="Z33" t="str">
        <f>IF('Converted Data'!E33="No formal education",Results!E33,"")</f>
        <v/>
      </c>
      <c r="AA33" t="str">
        <f>IF('Converted Data'!E33="Other",Results!C33,"")</f>
        <v/>
      </c>
      <c r="AB33" t="str">
        <f>IF('Converted Data'!E33="Other",Results!E33,"")</f>
        <v/>
      </c>
      <c r="AD33" t="str">
        <f>IF('Converted Data'!F33="1",Results!C33,"")</f>
        <v/>
      </c>
      <c r="AE33" t="str">
        <f>IF('Converted Data'!F33="1",Results!E33,"")</f>
        <v/>
      </c>
      <c r="AF33" t="str">
        <f>IF('Converted Data'!F33="2",Results!C33,"")</f>
        <v/>
      </c>
      <c r="AG33" t="str">
        <f>IF('Converted Data'!F33="2",Results!E33,"")</f>
        <v/>
      </c>
      <c r="AH33" t="str">
        <f>IF('Converted Data'!F33="3",Results!C33,"")</f>
        <v/>
      </c>
      <c r="AI33" t="str">
        <f>IF('Converted Data'!F33="3",Results!E33,"")</f>
        <v/>
      </c>
      <c r="AJ33" t="str">
        <f>IF('Converted Data'!F33="4",Results!C33,"")</f>
        <v/>
      </c>
      <c r="AK33" t="str">
        <f>IF('Converted Data'!F33="4",Results!E33,"")</f>
        <v/>
      </c>
      <c r="AL33" t="str">
        <f>IF('Converted Data'!F33="5",Results!C33,"")</f>
        <v/>
      </c>
      <c r="AM33" t="str">
        <f>IF('Converted Data'!F33="5",Results!E33,"")</f>
        <v/>
      </c>
      <c r="AO33" t="str">
        <f>IF('Converted Data'!G33="Item 1",Results!C33,"")</f>
        <v/>
      </c>
      <c r="AP33" t="str">
        <f>IF('Converted Data'!G33="Item 1",Results!E33,"")</f>
        <v/>
      </c>
      <c r="AQ33" t="str">
        <f>IF('Converted Data'!G33="Item 2",Results!C33,"")</f>
        <v/>
      </c>
      <c r="AR33" t="str">
        <f>IF('Converted Data'!G33="Item 2",Results!E33,"")</f>
        <v/>
      </c>
      <c r="AS33" t="str">
        <f>IF('Converted Data'!G33="Item 3",Results!C33,"")</f>
        <v/>
      </c>
      <c r="AT33" t="str">
        <f>IF('Converted Data'!G33="Item 3",Results!E33,"")</f>
        <v/>
      </c>
      <c r="AU33" t="str">
        <f>IF('Converted Data'!G33="Item 4",Results!C33,"")</f>
        <v/>
      </c>
      <c r="AV33" t="str">
        <f>IF('Converted Data'!G33="Item 4",Results!E33,"")</f>
        <v/>
      </c>
      <c r="AX33" t="str">
        <f>IF('Converted Data'!H33="75%-100%",Results!C33,"")</f>
        <v/>
      </c>
      <c r="AY33" t="str">
        <f>IF('Converted Data'!H33="75%-100%",Results!E33,"")</f>
        <v/>
      </c>
      <c r="AZ33" t="str">
        <f>IF('Converted Data'!H33="51%-74%",Results!C33,"")</f>
        <v/>
      </c>
      <c r="BA33" t="str">
        <f>IF('Converted Data'!H33="51%-74%",Results!E33,"")</f>
        <v/>
      </c>
      <c r="BB33" t="str">
        <f>IF('Converted Data'!H33="Up to 50%",Results!C33,"")</f>
        <v/>
      </c>
      <c r="BC33" t="str">
        <f>IF('Converted Data'!H33="Up to 50%",Results!E33,"")</f>
        <v/>
      </c>
    </row>
    <row r="34" spans="1:55" x14ac:dyDescent="0.25">
      <c r="A34" s="47">
        <f>'Data Entry'!A34</f>
        <v>0</v>
      </c>
      <c r="B34" s="31">
        <f>SUM('Converted Data'!I34:P34)</f>
        <v>0</v>
      </c>
      <c r="C34" s="31" t="str">
        <f t="shared" si="0"/>
        <v/>
      </c>
      <c r="D34" s="32">
        <f>SUM('Converted Data'!Q34:X34)</f>
        <v>0</v>
      </c>
      <c r="E34" s="32" t="str">
        <f t="shared" si="1"/>
        <v/>
      </c>
      <c r="F34" s="48" t="e">
        <f t="shared" si="2"/>
        <v>#VALUE!</v>
      </c>
      <c r="H34">
        <v>30</v>
      </c>
      <c r="J34" s="39"/>
      <c r="K34" s="39"/>
      <c r="L34" s="39"/>
      <c r="M34" s="39"/>
      <c r="N34" t="str">
        <f>IF('Converted Data'!B34="Other",Results!C34,"")</f>
        <v/>
      </c>
      <c r="O34" t="str">
        <f>IF('Converted Data'!B34="Other",Results!E34,"")</f>
        <v/>
      </c>
      <c r="P34" s="5"/>
      <c r="Q34" t="str">
        <f>IF('Converted Data'!E34="University",Results!C34,"")</f>
        <v/>
      </c>
      <c r="R34" t="str">
        <f>IF('Converted Data'!E34="University",Results!E34,"")</f>
        <v/>
      </c>
      <c r="S34" t="str">
        <f>IF('Converted Data'!E34="College",C34,"")</f>
        <v/>
      </c>
      <c r="T34" t="str">
        <f>IF('Converted Data'!E34="College",Results!E34,"")</f>
        <v/>
      </c>
      <c r="U34" t="str">
        <f>IF('Converted Data'!E34="High School",Results!C34,"")</f>
        <v/>
      </c>
      <c r="V34" t="str">
        <f>IF('Converted Data'!E34="High School",Results!E34,"")</f>
        <v/>
      </c>
      <c r="W34" t="str">
        <f>IF('Converted Data'!E34="Primary School",Results!C34,"")</f>
        <v/>
      </c>
      <c r="X34" t="str">
        <f>IF('Converted Data'!E34="Primary School",Results!E34,"")</f>
        <v/>
      </c>
      <c r="Y34" t="str">
        <f>IF('Converted Data'!E34="No formal education",Results!C34,"")</f>
        <v/>
      </c>
      <c r="Z34" t="str">
        <f>IF('Converted Data'!E34="No formal education",Results!E34,"")</f>
        <v/>
      </c>
      <c r="AA34" t="str">
        <f>IF('Converted Data'!E34="Other",Results!C34,"")</f>
        <v/>
      </c>
      <c r="AB34" t="str">
        <f>IF('Converted Data'!E34="Other",Results!E34,"")</f>
        <v/>
      </c>
      <c r="AD34" t="str">
        <f>IF('Converted Data'!F34="1",Results!C34,"")</f>
        <v/>
      </c>
      <c r="AE34" t="str">
        <f>IF('Converted Data'!F34="1",Results!E34,"")</f>
        <v/>
      </c>
      <c r="AF34" t="str">
        <f>IF('Converted Data'!F34="2",Results!C34,"")</f>
        <v/>
      </c>
      <c r="AG34" t="str">
        <f>IF('Converted Data'!F34="2",Results!E34,"")</f>
        <v/>
      </c>
      <c r="AH34" t="str">
        <f>IF('Converted Data'!F34="3",Results!C34,"")</f>
        <v/>
      </c>
      <c r="AI34" t="str">
        <f>IF('Converted Data'!F34="3",Results!E34,"")</f>
        <v/>
      </c>
      <c r="AJ34" t="str">
        <f>IF('Converted Data'!F34="4",Results!C34,"")</f>
        <v/>
      </c>
      <c r="AK34" t="str">
        <f>IF('Converted Data'!F34="4",Results!E34,"")</f>
        <v/>
      </c>
      <c r="AL34" t="str">
        <f>IF('Converted Data'!F34="5",Results!C34,"")</f>
        <v/>
      </c>
      <c r="AM34" t="str">
        <f>IF('Converted Data'!F34="5",Results!E34,"")</f>
        <v/>
      </c>
      <c r="AO34" t="str">
        <f>IF('Converted Data'!G34="Item 1",Results!C34,"")</f>
        <v/>
      </c>
      <c r="AP34" t="str">
        <f>IF('Converted Data'!G34="Item 1",Results!E34,"")</f>
        <v/>
      </c>
      <c r="AQ34" t="str">
        <f>IF('Converted Data'!G34="Item 2",Results!C34,"")</f>
        <v/>
      </c>
      <c r="AR34" t="str">
        <f>IF('Converted Data'!G34="Item 2",Results!E34,"")</f>
        <v/>
      </c>
      <c r="AS34" t="str">
        <f>IF('Converted Data'!G34="Item 3",Results!C34,"")</f>
        <v/>
      </c>
      <c r="AT34" t="str">
        <f>IF('Converted Data'!G34="Item 3",Results!E34,"")</f>
        <v/>
      </c>
      <c r="AU34" t="str">
        <f>IF('Converted Data'!G34="Item 4",Results!C34,"")</f>
        <v/>
      </c>
      <c r="AV34" t="str">
        <f>IF('Converted Data'!G34="Item 4",Results!E34,"")</f>
        <v/>
      </c>
      <c r="AX34" t="str">
        <f>IF('Converted Data'!H34="75%-100%",Results!C34,"")</f>
        <v/>
      </c>
      <c r="AY34" t="str">
        <f>IF('Converted Data'!H34="75%-100%",Results!E34,"")</f>
        <v/>
      </c>
      <c r="AZ34" t="str">
        <f>IF('Converted Data'!H34="51%-74%",Results!C34,"")</f>
        <v/>
      </c>
      <c r="BA34" t="str">
        <f>IF('Converted Data'!H34="51%-74%",Results!E34,"")</f>
        <v/>
      </c>
      <c r="BB34" t="str">
        <f>IF('Converted Data'!H34="Up to 50%",Results!C34,"")</f>
        <v/>
      </c>
      <c r="BC34" t="str">
        <f>IF('Converted Data'!H34="Up to 50%",Results!E34,"")</f>
        <v/>
      </c>
    </row>
    <row r="35" spans="1:55" x14ac:dyDescent="0.25">
      <c r="A35" s="47">
        <f>'Data Entry'!A35</f>
        <v>0</v>
      </c>
      <c r="B35" s="31">
        <f>SUM('Converted Data'!I35:P35)</f>
        <v>0</v>
      </c>
      <c r="C35" s="31" t="str">
        <f t="shared" si="0"/>
        <v/>
      </c>
      <c r="D35" s="32">
        <f>SUM('Converted Data'!Q35:X35)</f>
        <v>0</v>
      </c>
      <c r="E35" s="32" t="str">
        <f t="shared" si="1"/>
        <v/>
      </c>
      <c r="F35" s="48" t="e">
        <f t="shared" si="2"/>
        <v>#VALUE!</v>
      </c>
      <c r="J35" s="39"/>
      <c r="K35" s="39"/>
      <c r="L35" s="39"/>
      <c r="M35" s="39"/>
      <c r="N35" t="str">
        <f>IF('Converted Data'!B35="Other",Results!C35,"")</f>
        <v/>
      </c>
      <c r="O35" t="str">
        <f>IF('Converted Data'!B35="Other",Results!E35,"")</f>
        <v/>
      </c>
      <c r="P35" s="5"/>
      <c r="Q35" t="str">
        <f>IF('Converted Data'!E35="University",Results!C35,"")</f>
        <v/>
      </c>
      <c r="R35" t="str">
        <f>IF('Converted Data'!E35="University",Results!E35,"")</f>
        <v/>
      </c>
      <c r="S35" t="str">
        <f>IF('Converted Data'!E35="College",C35,"")</f>
        <v/>
      </c>
      <c r="T35" t="str">
        <f>IF('Converted Data'!E35="College",Results!E35,"")</f>
        <v/>
      </c>
      <c r="U35" t="str">
        <f>IF('Converted Data'!E35="High School",Results!C35,"")</f>
        <v/>
      </c>
      <c r="V35" t="str">
        <f>IF('Converted Data'!E35="High School",Results!E35,"")</f>
        <v/>
      </c>
      <c r="W35" t="str">
        <f>IF('Converted Data'!E35="Primary School",Results!C35,"")</f>
        <v/>
      </c>
      <c r="X35" t="str">
        <f>IF('Converted Data'!E35="Primary School",Results!E35,"")</f>
        <v/>
      </c>
      <c r="Y35" t="str">
        <f>IF('Converted Data'!E35="No formal education",Results!C35,"")</f>
        <v/>
      </c>
      <c r="Z35" t="str">
        <f>IF('Converted Data'!E35="No formal education",Results!E35,"")</f>
        <v/>
      </c>
      <c r="AA35" t="str">
        <f>IF('Converted Data'!E35="Other",Results!C35,"")</f>
        <v/>
      </c>
      <c r="AB35" t="str">
        <f>IF('Converted Data'!E35="Other",Results!E35,"")</f>
        <v/>
      </c>
      <c r="AD35" t="str">
        <f>IF('Converted Data'!F35="1",Results!C35,"")</f>
        <v/>
      </c>
      <c r="AE35" t="str">
        <f>IF('Converted Data'!F35="1",Results!E35,"")</f>
        <v/>
      </c>
      <c r="AF35" t="str">
        <f>IF('Converted Data'!F35="2",Results!C35,"")</f>
        <v/>
      </c>
      <c r="AG35" t="str">
        <f>IF('Converted Data'!F35="2",Results!E35,"")</f>
        <v/>
      </c>
      <c r="AH35" t="str">
        <f>IF('Converted Data'!F35="3",Results!C35,"")</f>
        <v/>
      </c>
      <c r="AI35" t="str">
        <f>IF('Converted Data'!F35="3",Results!E35,"")</f>
        <v/>
      </c>
      <c r="AJ35" t="str">
        <f>IF('Converted Data'!F35="4",Results!C35,"")</f>
        <v/>
      </c>
      <c r="AK35" t="str">
        <f>IF('Converted Data'!F35="4",Results!E35,"")</f>
        <v/>
      </c>
      <c r="AL35" t="str">
        <f>IF('Converted Data'!F35="5",Results!C35,"")</f>
        <v/>
      </c>
      <c r="AM35" t="str">
        <f>IF('Converted Data'!F35="5",Results!E35,"")</f>
        <v/>
      </c>
      <c r="AO35" t="str">
        <f>IF('Converted Data'!G35="Item 1",Results!C35,"")</f>
        <v/>
      </c>
      <c r="AP35" t="str">
        <f>IF('Converted Data'!G35="Item 1",Results!E35,"")</f>
        <v/>
      </c>
      <c r="AQ35" t="str">
        <f>IF('Converted Data'!G35="Item 2",Results!C35,"")</f>
        <v/>
      </c>
      <c r="AR35" t="str">
        <f>IF('Converted Data'!G35="Item 2",Results!E35,"")</f>
        <v/>
      </c>
      <c r="AS35" t="str">
        <f>IF('Converted Data'!G35="Item 3",Results!C35,"")</f>
        <v/>
      </c>
      <c r="AT35" t="str">
        <f>IF('Converted Data'!G35="Item 3",Results!E35,"")</f>
        <v/>
      </c>
      <c r="AU35" t="str">
        <f>IF('Converted Data'!G35="Item 4",Results!C35,"")</f>
        <v/>
      </c>
      <c r="AV35" t="str">
        <f>IF('Converted Data'!G35="Item 4",Results!E35,"")</f>
        <v/>
      </c>
      <c r="AX35" t="str">
        <f>IF('Converted Data'!H35="75%-100%",Results!C35,"")</f>
        <v/>
      </c>
      <c r="AY35" t="str">
        <f>IF('Converted Data'!H35="75%-100%",Results!E35,"")</f>
        <v/>
      </c>
      <c r="AZ35" t="str">
        <f>IF('Converted Data'!H35="51%-74%",Results!C35,"")</f>
        <v/>
      </c>
      <c r="BA35" t="str">
        <f>IF('Converted Data'!H35="51%-74%",Results!E35,"")</f>
        <v/>
      </c>
      <c r="BB35" t="str">
        <f>IF('Converted Data'!H35="Up to 50%",Results!C35,"")</f>
        <v/>
      </c>
      <c r="BC35" t="str">
        <f>IF('Converted Data'!H35="Up to 50%",Results!E35,"")</f>
        <v/>
      </c>
    </row>
    <row r="36" spans="1:55" x14ac:dyDescent="0.25">
      <c r="A36" s="47">
        <f>'Data Entry'!A36</f>
        <v>0</v>
      </c>
      <c r="B36" s="31">
        <f>SUM('Converted Data'!I36:P36)</f>
        <v>0</v>
      </c>
      <c r="C36" s="31" t="str">
        <f t="shared" si="0"/>
        <v/>
      </c>
      <c r="D36" s="32">
        <f>SUM('Converted Data'!Q36:X36)</f>
        <v>0</v>
      </c>
      <c r="E36" s="32" t="str">
        <f t="shared" si="1"/>
        <v/>
      </c>
      <c r="F36" s="48" t="e">
        <f t="shared" si="2"/>
        <v>#VALUE!</v>
      </c>
      <c r="J36" s="39"/>
      <c r="K36" s="39"/>
      <c r="L36" s="39"/>
      <c r="M36" s="39"/>
      <c r="N36" t="str">
        <f>IF('Converted Data'!B36="Other",Results!C36,"")</f>
        <v/>
      </c>
      <c r="O36" t="str">
        <f>IF('Converted Data'!B36="Other",Results!E36,"")</f>
        <v/>
      </c>
      <c r="P36" s="5"/>
      <c r="Q36" t="str">
        <f>IF('Converted Data'!E36="University",Results!C36,"")</f>
        <v/>
      </c>
      <c r="R36" t="str">
        <f>IF('Converted Data'!E36="University",Results!E36,"")</f>
        <v/>
      </c>
      <c r="S36" t="str">
        <f>IF('Converted Data'!E36="College",C36,"")</f>
        <v/>
      </c>
      <c r="T36" t="str">
        <f>IF('Converted Data'!E36="College",Results!E36,"")</f>
        <v/>
      </c>
      <c r="U36" t="str">
        <f>IF('Converted Data'!E36="High School",Results!C36,"")</f>
        <v/>
      </c>
      <c r="V36" t="str">
        <f>IF('Converted Data'!E36="High School",Results!E36,"")</f>
        <v/>
      </c>
      <c r="W36" t="str">
        <f>IF('Converted Data'!E36="Primary School",Results!C36,"")</f>
        <v/>
      </c>
      <c r="X36" t="str">
        <f>IF('Converted Data'!E36="Primary School",Results!E36,"")</f>
        <v/>
      </c>
      <c r="Y36" t="str">
        <f>IF('Converted Data'!E36="No formal education",Results!C36,"")</f>
        <v/>
      </c>
      <c r="Z36" t="str">
        <f>IF('Converted Data'!E36="No formal education",Results!E36,"")</f>
        <v/>
      </c>
      <c r="AA36" t="str">
        <f>IF('Converted Data'!E36="Other",Results!C36,"")</f>
        <v/>
      </c>
      <c r="AB36" t="str">
        <f>IF('Converted Data'!E36="Other",Results!E36,"")</f>
        <v/>
      </c>
      <c r="AD36" t="str">
        <f>IF('Converted Data'!F36="1",Results!C36,"")</f>
        <v/>
      </c>
      <c r="AE36" t="str">
        <f>IF('Converted Data'!F36="1",Results!E36,"")</f>
        <v/>
      </c>
      <c r="AF36" t="str">
        <f>IF('Converted Data'!F36="2",Results!C36,"")</f>
        <v/>
      </c>
      <c r="AG36" t="str">
        <f>IF('Converted Data'!F36="2",Results!E36,"")</f>
        <v/>
      </c>
      <c r="AH36" t="str">
        <f>IF('Converted Data'!F36="3",Results!C36,"")</f>
        <v/>
      </c>
      <c r="AI36" t="str">
        <f>IF('Converted Data'!F36="3",Results!E36,"")</f>
        <v/>
      </c>
      <c r="AJ36" t="str">
        <f>IF('Converted Data'!F36="4",Results!C36,"")</f>
        <v/>
      </c>
      <c r="AK36" t="str">
        <f>IF('Converted Data'!F36="4",Results!E36,"")</f>
        <v/>
      </c>
      <c r="AL36" t="str">
        <f>IF('Converted Data'!F36="5",Results!C36,"")</f>
        <v/>
      </c>
      <c r="AM36" t="str">
        <f>IF('Converted Data'!F36="5",Results!E36,"")</f>
        <v/>
      </c>
      <c r="AO36" t="str">
        <f>IF('Converted Data'!G36="Item 1",Results!C36,"")</f>
        <v/>
      </c>
      <c r="AP36" t="str">
        <f>IF('Converted Data'!G36="Item 1",Results!E36,"")</f>
        <v/>
      </c>
      <c r="AQ36" t="str">
        <f>IF('Converted Data'!G36="Item 2",Results!C36,"")</f>
        <v/>
      </c>
      <c r="AR36" t="str">
        <f>IF('Converted Data'!G36="Item 2",Results!E36,"")</f>
        <v/>
      </c>
      <c r="AS36" t="str">
        <f>IF('Converted Data'!G36="Item 3",Results!C36,"")</f>
        <v/>
      </c>
      <c r="AT36" t="str">
        <f>IF('Converted Data'!G36="Item 3",Results!E36,"")</f>
        <v/>
      </c>
      <c r="AU36" t="str">
        <f>IF('Converted Data'!G36="Item 4",Results!C36,"")</f>
        <v/>
      </c>
      <c r="AV36" t="str">
        <f>IF('Converted Data'!G36="Item 4",Results!E36,"")</f>
        <v/>
      </c>
      <c r="AX36" t="str">
        <f>IF('Converted Data'!H36="75%-100%",Results!C36,"")</f>
        <v/>
      </c>
      <c r="AY36" t="str">
        <f>IF('Converted Data'!H36="75%-100%",Results!E36,"")</f>
        <v/>
      </c>
      <c r="AZ36" t="str">
        <f>IF('Converted Data'!H36="51%-74%",Results!C36,"")</f>
        <v/>
      </c>
      <c r="BA36" t="str">
        <f>IF('Converted Data'!H36="51%-74%",Results!E36,"")</f>
        <v/>
      </c>
      <c r="BB36" t="str">
        <f>IF('Converted Data'!H36="Up to 50%",Results!C36,"")</f>
        <v/>
      </c>
      <c r="BC36" t="str">
        <f>IF('Converted Data'!H36="Up to 50%",Results!E36,"")</f>
        <v/>
      </c>
    </row>
    <row r="37" spans="1:55" x14ac:dyDescent="0.25">
      <c r="A37" s="47">
        <f>'Data Entry'!A37</f>
        <v>0</v>
      </c>
      <c r="B37" s="31">
        <f>SUM('Converted Data'!I37:P37)</f>
        <v>0</v>
      </c>
      <c r="C37" s="31" t="str">
        <f t="shared" si="0"/>
        <v/>
      </c>
      <c r="D37" s="32">
        <f>SUM('Converted Data'!Q37:X37)</f>
        <v>0</v>
      </c>
      <c r="E37" s="32" t="str">
        <f t="shared" si="1"/>
        <v/>
      </c>
      <c r="F37" s="48" t="e">
        <f t="shared" si="2"/>
        <v>#VALUE!</v>
      </c>
      <c r="J37" s="5"/>
      <c r="K37" s="39"/>
      <c r="L37" s="39"/>
      <c r="M37" s="39"/>
      <c r="N37" t="str">
        <f>IF('Converted Data'!B37="Other",Results!C37,"")</f>
        <v/>
      </c>
      <c r="O37" t="str">
        <f>IF('Converted Data'!B37="Other",Results!E37,"")</f>
        <v/>
      </c>
      <c r="P37" s="5"/>
      <c r="Q37" t="str">
        <f>IF('Converted Data'!E37="University",Results!C37,"")</f>
        <v/>
      </c>
      <c r="R37" t="str">
        <f>IF('Converted Data'!E37="University",Results!E37,"")</f>
        <v/>
      </c>
      <c r="S37" t="str">
        <f>IF('Converted Data'!E37="College",C37,"")</f>
        <v/>
      </c>
      <c r="T37" t="str">
        <f>IF('Converted Data'!E37="College",Results!E37,"")</f>
        <v/>
      </c>
      <c r="U37" t="str">
        <f>IF('Converted Data'!E37="High School",Results!C37,"")</f>
        <v/>
      </c>
      <c r="V37" t="str">
        <f>IF('Converted Data'!E37="High School",Results!E37,"")</f>
        <v/>
      </c>
      <c r="W37" t="str">
        <f>IF('Converted Data'!E37="Primary School",Results!C37,"")</f>
        <v/>
      </c>
      <c r="X37" t="str">
        <f>IF('Converted Data'!E37="Primary School",Results!E37,"")</f>
        <v/>
      </c>
      <c r="Y37" t="str">
        <f>IF('Converted Data'!E37="No formal education",Results!C37,"")</f>
        <v/>
      </c>
      <c r="Z37" t="str">
        <f>IF('Converted Data'!E37="No formal education",Results!E37,"")</f>
        <v/>
      </c>
      <c r="AA37" t="str">
        <f>IF('Converted Data'!E37="Other",Results!C37,"")</f>
        <v/>
      </c>
      <c r="AB37" t="str">
        <f>IF('Converted Data'!E37="Other",Results!E37,"")</f>
        <v/>
      </c>
      <c r="AD37" t="str">
        <f>IF('Converted Data'!F37="1",Results!C37,"")</f>
        <v/>
      </c>
      <c r="AE37" t="str">
        <f>IF('Converted Data'!F37="1",Results!E37,"")</f>
        <v/>
      </c>
      <c r="AF37" t="str">
        <f>IF('Converted Data'!F37="2",Results!C37,"")</f>
        <v/>
      </c>
      <c r="AG37" t="str">
        <f>IF('Converted Data'!F37="2",Results!E37,"")</f>
        <v/>
      </c>
      <c r="AH37" t="str">
        <f>IF('Converted Data'!F37="3",Results!C37,"")</f>
        <v/>
      </c>
      <c r="AI37" t="str">
        <f>IF('Converted Data'!F37="3",Results!E37,"")</f>
        <v/>
      </c>
      <c r="AJ37" t="str">
        <f>IF('Converted Data'!F37="4",Results!C37,"")</f>
        <v/>
      </c>
      <c r="AK37" t="str">
        <f>IF('Converted Data'!F37="4",Results!E37,"")</f>
        <v/>
      </c>
      <c r="AL37" t="str">
        <f>IF('Converted Data'!F37="5",Results!C37,"")</f>
        <v/>
      </c>
      <c r="AM37" t="str">
        <f>IF('Converted Data'!F37="5",Results!E37,"")</f>
        <v/>
      </c>
      <c r="AO37" t="str">
        <f>IF('Converted Data'!G37="Item 1",Results!C37,"")</f>
        <v/>
      </c>
      <c r="AP37" t="str">
        <f>IF('Converted Data'!G37="Item 1",Results!E37,"")</f>
        <v/>
      </c>
      <c r="AQ37" t="str">
        <f>IF('Converted Data'!G37="Item 2",Results!C37,"")</f>
        <v/>
      </c>
      <c r="AR37" t="str">
        <f>IF('Converted Data'!G37="Item 2",Results!E37,"")</f>
        <v/>
      </c>
      <c r="AS37" t="str">
        <f>IF('Converted Data'!G37="Item 3",Results!C37,"")</f>
        <v/>
      </c>
      <c r="AT37" t="str">
        <f>IF('Converted Data'!G37="Item 3",Results!E37,"")</f>
        <v/>
      </c>
      <c r="AU37" t="str">
        <f>IF('Converted Data'!G37="Item 4",Results!C37,"")</f>
        <v/>
      </c>
      <c r="AV37" t="str">
        <f>IF('Converted Data'!G37="Item 4",Results!E37,"")</f>
        <v/>
      </c>
      <c r="AX37" t="str">
        <f>IF('Converted Data'!H37="75%-100%",Results!C37,"")</f>
        <v/>
      </c>
      <c r="AY37" t="str">
        <f>IF('Converted Data'!H37="75%-100%",Results!E37,"")</f>
        <v/>
      </c>
      <c r="AZ37" t="str">
        <f>IF('Converted Data'!H37="51%-74%",Results!C37,"")</f>
        <v/>
      </c>
      <c r="BA37" t="str">
        <f>IF('Converted Data'!H37="51%-74%",Results!E37,"")</f>
        <v/>
      </c>
      <c r="BB37" t="str">
        <f>IF('Converted Data'!H37="Up to 50%",Results!C37,"")</f>
        <v/>
      </c>
      <c r="BC37" t="str">
        <f>IF('Converted Data'!H37="Up to 50%",Results!E37,"")</f>
        <v/>
      </c>
    </row>
    <row r="38" spans="1:55" x14ac:dyDescent="0.25">
      <c r="A38" s="47">
        <f>'Data Entry'!A38</f>
        <v>0</v>
      </c>
      <c r="B38" s="31">
        <f>SUM('Converted Data'!I38:P38)</f>
        <v>0</v>
      </c>
      <c r="C38" s="31" t="str">
        <f t="shared" si="0"/>
        <v/>
      </c>
      <c r="D38" s="32">
        <f>SUM('Converted Data'!Q38:X38)</f>
        <v>0</v>
      </c>
      <c r="E38" s="32" t="str">
        <f t="shared" si="1"/>
        <v/>
      </c>
      <c r="F38" s="48" t="e">
        <f t="shared" si="2"/>
        <v>#VALUE!</v>
      </c>
      <c r="J38" s="5"/>
      <c r="K38" s="39"/>
      <c r="L38" s="39"/>
      <c r="M38" s="39"/>
      <c r="N38" t="str">
        <f>IF('Converted Data'!B38="Other",Results!C38,"")</f>
        <v/>
      </c>
      <c r="O38" t="str">
        <f>IF('Converted Data'!B38="Other",Results!E38,"")</f>
        <v/>
      </c>
      <c r="P38" s="5"/>
      <c r="Q38" t="str">
        <f>IF('Converted Data'!E38="University",Results!C38,"")</f>
        <v/>
      </c>
      <c r="R38" t="str">
        <f>IF('Converted Data'!E38="University",Results!E38,"")</f>
        <v/>
      </c>
      <c r="S38" t="str">
        <f>IF('Converted Data'!E38="College",C38,"")</f>
        <v/>
      </c>
      <c r="T38" t="str">
        <f>IF('Converted Data'!E38="College",Results!E38,"")</f>
        <v/>
      </c>
      <c r="U38" t="str">
        <f>IF('Converted Data'!E38="High School",Results!C38,"")</f>
        <v/>
      </c>
      <c r="V38" t="str">
        <f>IF('Converted Data'!E38="High School",Results!E38,"")</f>
        <v/>
      </c>
      <c r="W38" t="str">
        <f>IF('Converted Data'!E38="Primary School",Results!C38,"")</f>
        <v/>
      </c>
      <c r="X38" t="str">
        <f>IF('Converted Data'!E38="Primary School",Results!E38,"")</f>
        <v/>
      </c>
      <c r="Y38" t="str">
        <f>IF('Converted Data'!E38="No formal education",Results!C38,"")</f>
        <v/>
      </c>
      <c r="Z38" t="str">
        <f>IF('Converted Data'!E38="No formal education",Results!E38,"")</f>
        <v/>
      </c>
      <c r="AA38" t="str">
        <f>IF('Converted Data'!E38="Other",Results!C38,"")</f>
        <v/>
      </c>
      <c r="AB38" t="str">
        <f>IF('Converted Data'!E38="Other",Results!E38,"")</f>
        <v/>
      </c>
      <c r="AD38" t="str">
        <f>IF('Converted Data'!F38="1",Results!C38,"")</f>
        <v/>
      </c>
      <c r="AE38" t="str">
        <f>IF('Converted Data'!F38="1",Results!E38,"")</f>
        <v/>
      </c>
      <c r="AF38" t="str">
        <f>IF('Converted Data'!F38="2",Results!C38,"")</f>
        <v/>
      </c>
      <c r="AG38" t="str">
        <f>IF('Converted Data'!F38="2",Results!E38,"")</f>
        <v/>
      </c>
      <c r="AH38" t="str">
        <f>IF('Converted Data'!F38="3",Results!C38,"")</f>
        <v/>
      </c>
      <c r="AI38" t="str">
        <f>IF('Converted Data'!F38="3",Results!E38,"")</f>
        <v/>
      </c>
      <c r="AJ38" t="str">
        <f>IF('Converted Data'!F38="4",Results!C38,"")</f>
        <v/>
      </c>
      <c r="AK38" t="str">
        <f>IF('Converted Data'!F38="4",Results!E38,"")</f>
        <v/>
      </c>
      <c r="AL38" t="str">
        <f>IF('Converted Data'!F38="5",Results!C38,"")</f>
        <v/>
      </c>
      <c r="AM38" t="str">
        <f>IF('Converted Data'!F38="5",Results!E38,"")</f>
        <v/>
      </c>
      <c r="AO38" t="str">
        <f>IF('Converted Data'!G38="Item 1",Results!C38,"")</f>
        <v/>
      </c>
      <c r="AP38" t="str">
        <f>IF('Converted Data'!G38="Item 1",Results!E38,"")</f>
        <v/>
      </c>
      <c r="AQ38" t="str">
        <f>IF('Converted Data'!G38="Item 2",Results!C38,"")</f>
        <v/>
      </c>
      <c r="AR38" t="str">
        <f>IF('Converted Data'!G38="Item 2",Results!E38,"")</f>
        <v/>
      </c>
      <c r="AS38" t="str">
        <f>IF('Converted Data'!G38="Item 3",Results!C38,"")</f>
        <v/>
      </c>
      <c r="AT38" t="str">
        <f>IF('Converted Data'!G38="Item 3",Results!E38,"")</f>
        <v/>
      </c>
      <c r="AU38" t="str">
        <f>IF('Converted Data'!G38="Item 4",Results!C38,"")</f>
        <v/>
      </c>
      <c r="AV38" t="str">
        <f>IF('Converted Data'!G38="Item 4",Results!E38,"")</f>
        <v/>
      </c>
      <c r="AX38" t="str">
        <f>IF('Converted Data'!H38="75%-100%",Results!C38,"")</f>
        <v/>
      </c>
      <c r="AY38" t="str">
        <f>IF('Converted Data'!H38="75%-100%",Results!E38,"")</f>
        <v/>
      </c>
      <c r="AZ38" t="str">
        <f>IF('Converted Data'!H38="51%-74%",Results!C38,"")</f>
        <v/>
      </c>
      <c r="BA38" t="str">
        <f>IF('Converted Data'!H38="51%-74%",Results!E38,"")</f>
        <v/>
      </c>
      <c r="BB38" t="str">
        <f>IF('Converted Data'!H38="Up to 50%",Results!C38,"")</f>
        <v/>
      </c>
      <c r="BC38" t="str">
        <f>IF('Converted Data'!H38="Up to 50%",Results!E38,"")</f>
        <v/>
      </c>
    </row>
    <row r="39" spans="1:55" x14ac:dyDescent="0.25">
      <c r="A39" s="47">
        <f>'Data Entry'!A39</f>
        <v>0</v>
      </c>
      <c r="B39" s="31">
        <f>SUM('Converted Data'!I39:P39)</f>
        <v>0</v>
      </c>
      <c r="C39" s="31" t="str">
        <f t="shared" si="0"/>
        <v/>
      </c>
      <c r="D39" s="32">
        <f>SUM('Converted Data'!Q39:X39)</f>
        <v>0</v>
      </c>
      <c r="E39" s="32" t="str">
        <f t="shared" si="1"/>
        <v/>
      </c>
      <c r="F39" s="48" t="e">
        <f t="shared" si="2"/>
        <v>#VALUE!</v>
      </c>
      <c r="J39" s="5"/>
      <c r="K39" s="5"/>
      <c r="L39" s="5"/>
      <c r="M39" s="5"/>
      <c r="N39" t="str">
        <f>IF('Converted Data'!B39="Other",Results!C39,"")</f>
        <v/>
      </c>
      <c r="O39" t="str">
        <f>IF('Converted Data'!B39="Other",Results!E39,"")</f>
        <v/>
      </c>
      <c r="P39" s="5"/>
      <c r="Q39" t="str">
        <f>IF('Converted Data'!E39="University",Results!C39,"")</f>
        <v/>
      </c>
      <c r="R39" t="str">
        <f>IF('Converted Data'!E39="University",Results!E39,"")</f>
        <v/>
      </c>
      <c r="S39" t="str">
        <f>IF('Converted Data'!E39="College",C39,"")</f>
        <v/>
      </c>
      <c r="T39" t="str">
        <f>IF('Converted Data'!E39="College",Results!E39,"")</f>
        <v/>
      </c>
      <c r="U39" t="str">
        <f>IF('Converted Data'!E39="High School",Results!C39,"")</f>
        <v/>
      </c>
      <c r="V39" t="str">
        <f>IF('Converted Data'!E39="High School",Results!E39,"")</f>
        <v/>
      </c>
      <c r="W39" t="str">
        <f>IF('Converted Data'!E39="Primary School",Results!C39,"")</f>
        <v/>
      </c>
      <c r="X39" t="str">
        <f>IF('Converted Data'!E39="Primary School",Results!E39,"")</f>
        <v/>
      </c>
      <c r="Y39" t="str">
        <f>IF('Converted Data'!E39="No formal education",Results!C39,"")</f>
        <v/>
      </c>
      <c r="Z39" t="str">
        <f>IF('Converted Data'!E39="No formal education",Results!E39,"")</f>
        <v/>
      </c>
      <c r="AA39" t="str">
        <f>IF('Converted Data'!E39="Other",Results!C39,"")</f>
        <v/>
      </c>
      <c r="AB39" t="str">
        <f>IF('Converted Data'!E39="Other",Results!E39,"")</f>
        <v/>
      </c>
      <c r="AD39" t="str">
        <f>IF('Converted Data'!F39="1",Results!C39,"")</f>
        <v/>
      </c>
      <c r="AE39" t="str">
        <f>IF('Converted Data'!F39="1",Results!E39,"")</f>
        <v/>
      </c>
      <c r="AF39" t="str">
        <f>IF('Converted Data'!F39="2",Results!C39,"")</f>
        <v/>
      </c>
      <c r="AG39" t="str">
        <f>IF('Converted Data'!F39="2",Results!E39,"")</f>
        <v/>
      </c>
      <c r="AH39" t="str">
        <f>IF('Converted Data'!F39="3",Results!C39,"")</f>
        <v/>
      </c>
      <c r="AI39" t="str">
        <f>IF('Converted Data'!F39="3",Results!E39,"")</f>
        <v/>
      </c>
      <c r="AJ39" t="str">
        <f>IF('Converted Data'!F39="4",Results!C39,"")</f>
        <v/>
      </c>
      <c r="AK39" t="str">
        <f>IF('Converted Data'!F39="4",Results!E39,"")</f>
        <v/>
      </c>
      <c r="AL39" t="str">
        <f>IF('Converted Data'!F39="5",Results!C39,"")</f>
        <v/>
      </c>
      <c r="AM39" t="str">
        <f>IF('Converted Data'!F39="5",Results!E39,"")</f>
        <v/>
      </c>
      <c r="AO39" t="str">
        <f>IF('Converted Data'!G39="Item 1",Results!C39,"")</f>
        <v/>
      </c>
      <c r="AP39" t="str">
        <f>IF('Converted Data'!G39="Item 1",Results!E39,"")</f>
        <v/>
      </c>
      <c r="AQ39" t="str">
        <f>IF('Converted Data'!G39="Item 2",Results!C39,"")</f>
        <v/>
      </c>
      <c r="AR39" t="str">
        <f>IF('Converted Data'!G39="Item 2",Results!E39,"")</f>
        <v/>
      </c>
      <c r="AS39" t="str">
        <f>IF('Converted Data'!G39="Item 3",Results!C39,"")</f>
        <v/>
      </c>
      <c r="AT39" t="str">
        <f>IF('Converted Data'!G39="Item 3",Results!E39,"")</f>
        <v/>
      </c>
      <c r="AU39" t="str">
        <f>IF('Converted Data'!G39="Item 4",Results!C39,"")</f>
        <v/>
      </c>
      <c r="AV39" t="str">
        <f>IF('Converted Data'!G39="Item 4",Results!E39,"")</f>
        <v/>
      </c>
      <c r="AX39" t="str">
        <f>IF('Converted Data'!H39="75%-100%",Results!C39,"")</f>
        <v/>
      </c>
      <c r="AY39" t="str">
        <f>IF('Converted Data'!H39="75%-100%",Results!E39,"")</f>
        <v/>
      </c>
      <c r="AZ39" t="str">
        <f>IF('Converted Data'!H39="51%-74%",Results!C39,"")</f>
        <v/>
      </c>
      <c r="BA39" t="str">
        <f>IF('Converted Data'!H39="51%-74%",Results!E39,"")</f>
        <v/>
      </c>
      <c r="BB39" t="str">
        <f>IF('Converted Data'!H39="Up to 50%",Results!C39,"")</f>
        <v/>
      </c>
      <c r="BC39" t="str">
        <f>IF('Converted Data'!H39="Up to 50%",Results!E39,"")</f>
        <v/>
      </c>
    </row>
    <row r="40" spans="1:55" x14ac:dyDescent="0.25">
      <c r="A40" s="47">
        <f>'Data Entry'!A40</f>
        <v>0</v>
      </c>
      <c r="B40" s="31">
        <f>SUM('Converted Data'!I40:P40)</f>
        <v>0</v>
      </c>
      <c r="C40" s="31" t="str">
        <f t="shared" si="0"/>
        <v/>
      </c>
      <c r="D40" s="32">
        <f>SUM('Converted Data'!Q40:X40)</f>
        <v>0</v>
      </c>
      <c r="E40" s="32" t="str">
        <f t="shared" si="1"/>
        <v/>
      </c>
      <c r="F40" s="48" t="e">
        <f t="shared" si="2"/>
        <v>#VALUE!</v>
      </c>
      <c r="J40" s="5"/>
      <c r="K40" s="5"/>
      <c r="L40" s="5"/>
      <c r="M40" s="5"/>
      <c r="N40" t="str">
        <f>IF('Converted Data'!B40="Other",Results!C40,"")</f>
        <v/>
      </c>
      <c r="O40" t="str">
        <f>IF('Converted Data'!B40="Other",Results!E40,"")</f>
        <v/>
      </c>
      <c r="P40" s="5"/>
      <c r="Q40" t="str">
        <f>IF('Converted Data'!E40="University",Results!C40,"")</f>
        <v/>
      </c>
      <c r="R40" t="str">
        <f>IF('Converted Data'!E40="University",Results!E40,"")</f>
        <v/>
      </c>
      <c r="S40" t="str">
        <f>IF('Converted Data'!E40="College",C40,"")</f>
        <v/>
      </c>
      <c r="T40" t="str">
        <f>IF('Converted Data'!E40="College",Results!E40,"")</f>
        <v/>
      </c>
      <c r="U40" t="str">
        <f>IF('Converted Data'!E40="High School",Results!C40,"")</f>
        <v/>
      </c>
      <c r="V40" t="str">
        <f>IF('Converted Data'!E40="High School",Results!E40,"")</f>
        <v/>
      </c>
      <c r="W40" t="str">
        <f>IF('Converted Data'!E40="Primary School",Results!C40,"")</f>
        <v/>
      </c>
      <c r="X40" t="str">
        <f>IF('Converted Data'!E40="Primary School",Results!E40,"")</f>
        <v/>
      </c>
      <c r="Y40" t="str">
        <f>IF('Converted Data'!E40="No formal education",Results!C40,"")</f>
        <v/>
      </c>
      <c r="Z40" t="str">
        <f>IF('Converted Data'!E40="No formal education",Results!E40,"")</f>
        <v/>
      </c>
      <c r="AA40" t="str">
        <f>IF('Converted Data'!E40="Other",Results!C40,"")</f>
        <v/>
      </c>
      <c r="AB40" t="str">
        <f>IF('Converted Data'!E40="Other",Results!E40,"")</f>
        <v/>
      </c>
      <c r="AD40" t="str">
        <f>IF('Converted Data'!F40="1",Results!C40,"")</f>
        <v/>
      </c>
      <c r="AE40" t="str">
        <f>IF('Converted Data'!F40="1",Results!E40,"")</f>
        <v/>
      </c>
      <c r="AF40" t="str">
        <f>IF('Converted Data'!F40="2",Results!C40,"")</f>
        <v/>
      </c>
      <c r="AG40" t="str">
        <f>IF('Converted Data'!F40="2",Results!E40,"")</f>
        <v/>
      </c>
      <c r="AH40" t="str">
        <f>IF('Converted Data'!F40="3",Results!C40,"")</f>
        <v/>
      </c>
      <c r="AI40" t="str">
        <f>IF('Converted Data'!F40="3",Results!E40,"")</f>
        <v/>
      </c>
      <c r="AJ40" t="str">
        <f>IF('Converted Data'!F40="4",Results!C40,"")</f>
        <v/>
      </c>
      <c r="AK40" t="str">
        <f>IF('Converted Data'!F40="4",Results!E40,"")</f>
        <v/>
      </c>
      <c r="AL40" t="str">
        <f>IF('Converted Data'!F40="5",Results!C40,"")</f>
        <v/>
      </c>
      <c r="AM40" t="str">
        <f>IF('Converted Data'!F40="5",Results!E40,"")</f>
        <v/>
      </c>
      <c r="AO40" t="str">
        <f>IF('Converted Data'!G40="Item 1",Results!C40,"")</f>
        <v/>
      </c>
      <c r="AP40" t="str">
        <f>IF('Converted Data'!G40="Item 1",Results!E40,"")</f>
        <v/>
      </c>
      <c r="AQ40" t="str">
        <f>IF('Converted Data'!G40="Item 2",Results!C40,"")</f>
        <v/>
      </c>
      <c r="AR40" t="str">
        <f>IF('Converted Data'!G40="Item 2",Results!E40,"")</f>
        <v/>
      </c>
      <c r="AS40" t="str">
        <f>IF('Converted Data'!G40="Item 3",Results!C40,"")</f>
        <v/>
      </c>
      <c r="AT40" t="str">
        <f>IF('Converted Data'!G40="Item 3",Results!E40,"")</f>
        <v/>
      </c>
      <c r="AU40" t="str">
        <f>IF('Converted Data'!G40="Item 4",Results!C40,"")</f>
        <v/>
      </c>
      <c r="AV40" t="str">
        <f>IF('Converted Data'!G40="Item 4",Results!E40,"")</f>
        <v/>
      </c>
      <c r="AX40" t="str">
        <f>IF('Converted Data'!H40="75%-100%",Results!C40,"")</f>
        <v/>
      </c>
      <c r="AY40" t="str">
        <f>IF('Converted Data'!H40="75%-100%",Results!E40,"")</f>
        <v/>
      </c>
      <c r="AZ40" t="str">
        <f>IF('Converted Data'!H40="51%-74%",Results!C40,"")</f>
        <v/>
      </c>
      <c r="BA40" t="str">
        <f>IF('Converted Data'!H40="51%-74%",Results!E40,"")</f>
        <v/>
      </c>
      <c r="BB40" t="str">
        <f>IF('Converted Data'!H40="Up to 50%",Results!C40,"")</f>
        <v/>
      </c>
      <c r="BC40" t="str">
        <f>IF('Converted Data'!H40="Up to 50%",Results!E40,"")</f>
        <v/>
      </c>
    </row>
    <row r="41" spans="1:55" x14ac:dyDescent="0.25">
      <c r="A41" s="47">
        <f>'Data Entry'!A41</f>
        <v>0</v>
      </c>
      <c r="B41" s="31">
        <f>SUM('Converted Data'!I41:P41)</f>
        <v>0</v>
      </c>
      <c r="C41" s="31" t="str">
        <f t="shared" si="0"/>
        <v/>
      </c>
      <c r="D41" s="32">
        <f>SUM('Converted Data'!Q41:X41)</f>
        <v>0</v>
      </c>
      <c r="E41" s="32" t="str">
        <f t="shared" si="1"/>
        <v/>
      </c>
      <c r="F41" s="48" t="e">
        <f t="shared" si="2"/>
        <v>#VALUE!</v>
      </c>
      <c r="J41" t="str">
        <f>IF('Converted Data'!B41="Male",Results!C41,"")</f>
        <v/>
      </c>
      <c r="M41" t="str">
        <f>IF('Converted Data'!B41="Female",Results!E41,"")</f>
        <v/>
      </c>
      <c r="N41" t="str">
        <f>IF('Converted Data'!B41="Other",Results!C41,"")</f>
        <v/>
      </c>
      <c r="O41" t="str">
        <f>IF('Converted Data'!B41="Other",Results!E41,"")</f>
        <v/>
      </c>
      <c r="Q41" t="str">
        <f>IF('Converted Data'!E41="University",Results!C41,"")</f>
        <v/>
      </c>
      <c r="R41" t="str">
        <f>IF('Converted Data'!E41="University",Results!E41,"")</f>
        <v/>
      </c>
      <c r="S41" t="str">
        <f>IF('Converted Data'!E41="College",C41,"")</f>
        <v/>
      </c>
      <c r="T41" t="str">
        <f>IF('Converted Data'!E41="College",Results!E41,"")</f>
        <v/>
      </c>
      <c r="U41" t="str">
        <f>IF('Converted Data'!E41="High School",Results!C41,"")</f>
        <v/>
      </c>
      <c r="V41" t="str">
        <f>IF('Converted Data'!E41="High School",Results!E41,"")</f>
        <v/>
      </c>
      <c r="W41" t="str">
        <f>IF('Converted Data'!E41="Primary School",Results!C41,"")</f>
        <v/>
      </c>
      <c r="X41" t="str">
        <f>IF('Converted Data'!E41="Primary School",Results!E41,"")</f>
        <v/>
      </c>
      <c r="Y41" t="str">
        <f>IF('Converted Data'!E41="No formal education",Results!C41,"")</f>
        <v/>
      </c>
      <c r="Z41" t="str">
        <f>IF('Converted Data'!E41="No formal education",Results!E41,"")</f>
        <v/>
      </c>
      <c r="AA41" t="str">
        <f>IF('Converted Data'!E41="Other",Results!C41,"")</f>
        <v/>
      </c>
      <c r="AB41" t="str">
        <f>IF('Converted Data'!E41="Other",Results!E41,"")</f>
        <v/>
      </c>
      <c r="AD41" t="str">
        <f>IF('Converted Data'!F41="1",Results!C41,"")</f>
        <v/>
      </c>
      <c r="AE41" t="str">
        <f>IF('Converted Data'!F41="1",Results!E41,"")</f>
        <v/>
      </c>
      <c r="AF41" t="str">
        <f>IF('Converted Data'!F41="2",Results!C41,"")</f>
        <v/>
      </c>
      <c r="AG41" t="str">
        <f>IF('Converted Data'!F41="2",Results!E41,"")</f>
        <v/>
      </c>
      <c r="AH41" t="str">
        <f>IF('Converted Data'!F41="3",Results!C41,"")</f>
        <v/>
      </c>
      <c r="AI41" t="str">
        <f>IF('Converted Data'!F41="3",Results!E41,"")</f>
        <v/>
      </c>
      <c r="AJ41" t="str">
        <f>IF('Converted Data'!F41="4",Results!C41,"")</f>
        <v/>
      </c>
      <c r="AK41" t="str">
        <f>IF('Converted Data'!F41="4",Results!E41,"")</f>
        <v/>
      </c>
      <c r="AL41" t="str">
        <f>IF('Converted Data'!F41="5",Results!C41,"")</f>
        <v/>
      </c>
      <c r="AM41" t="str">
        <f>IF('Converted Data'!F41="5",Results!E41,"")</f>
        <v/>
      </c>
      <c r="AO41" t="str">
        <f>IF('Converted Data'!G41="Item 1",Results!C41,"")</f>
        <v/>
      </c>
      <c r="AP41" t="str">
        <f>IF('Converted Data'!G41="Item 1",Results!E41,"")</f>
        <v/>
      </c>
      <c r="AQ41" t="str">
        <f>IF('Converted Data'!G41="Item 2",Results!C41,"")</f>
        <v/>
      </c>
      <c r="AR41" t="str">
        <f>IF('Converted Data'!G41="Item 2",Results!E41,"")</f>
        <v/>
      </c>
      <c r="AS41" t="str">
        <f>IF('Converted Data'!G41="Item 3",Results!C41,"")</f>
        <v/>
      </c>
      <c r="AT41" t="str">
        <f>IF('Converted Data'!G41="Item 3",Results!E41,"")</f>
        <v/>
      </c>
      <c r="AU41" t="str">
        <f>IF('Converted Data'!G41="Item 4",Results!C41,"")</f>
        <v/>
      </c>
      <c r="AV41" t="str">
        <f>IF('Converted Data'!G41="Item 4",Results!E41,"")</f>
        <v/>
      </c>
      <c r="AX41" t="str">
        <f>IF('Converted Data'!H41="75%-100%",Results!C41,"")</f>
        <v/>
      </c>
      <c r="AY41" t="str">
        <f>IF('Converted Data'!H41="75%-100%",Results!E41,"")</f>
        <v/>
      </c>
      <c r="AZ41" t="str">
        <f>IF('Converted Data'!H41="51%-74%",Results!C41,"")</f>
        <v/>
      </c>
      <c r="BA41" t="str">
        <f>IF('Converted Data'!H41="51%-74%",Results!E41,"")</f>
        <v/>
      </c>
      <c r="BB41" t="str">
        <f>IF('Converted Data'!H41="Up to 50%",Results!C41,"")</f>
        <v/>
      </c>
      <c r="BC41" t="str">
        <f>IF('Converted Data'!H41="Up to 50%",Results!E41,"")</f>
        <v/>
      </c>
    </row>
    <row r="42" spans="1:55" x14ac:dyDescent="0.25">
      <c r="A42" s="47">
        <f>'Data Entry'!A42</f>
        <v>0</v>
      </c>
      <c r="B42" s="31">
        <f>SUM('Converted Data'!I42:P42)</f>
        <v>0</v>
      </c>
      <c r="C42" s="31" t="str">
        <f t="shared" si="0"/>
        <v/>
      </c>
      <c r="D42" s="32">
        <f>SUM('Converted Data'!Q42:X42)</f>
        <v>0</v>
      </c>
      <c r="E42" s="32" t="str">
        <f t="shared" si="1"/>
        <v/>
      </c>
      <c r="F42" s="48" t="e">
        <f t="shared" si="2"/>
        <v>#VALUE!</v>
      </c>
      <c r="J42" t="str">
        <f>IF('Converted Data'!B42="Male",Results!C42,"")</f>
        <v/>
      </c>
      <c r="K42" t="s">
        <v>25</v>
      </c>
      <c r="L42" t="s">
        <v>25</v>
      </c>
      <c r="M42" t="str">
        <f>IF('Converted Data'!B42="Female",Results!E42,"")</f>
        <v/>
      </c>
      <c r="N42" t="str">
        <f>IF('Converted Data'!B42="Other",Results!C42,"")</f>
        <v/>
      </c>
      <c r="O42" t="str">
        <f>IF('Converted Data'!B42="Other",Results!E42,"")</f>
        <v/>
      </c>
      <c r="Q42" t="str">
        <f>IF('Converted Data'!E42="University",Results!C42,"")</f>
        <v/>
      </c>
      <c r="R42" t="str">
        <f>IF('Converted Data'!E42="University",Results!E42,"")</f>
        <v/>
      </c>
      <c r="S42" t="str">
        <f>IF('Converted Data'!E42="College",C42,"")</f>
        <v/>
      </c>
      <c r="T42" t="str">
        <f>IF('Converted Data'!E42="College",Results!E42,"")</f>
        <v/>
      </c>
      <c r="U42" t="str">
        <f>IF('Converted Data'!E42="High School",Results!C42,"")</f>
        <v/>
      </c>
      <c r="V42" t="str">
        <f>IF('Converted Data'!E42="High School",Results!E42,"")</f>
        <v/>
      </c>
      <c r="W42" t="str">
        <f>IF('Converted Data'!E42="Primary School",Results!C42,"")</f>
        <v/>
      </c>
      <c r="X42" t="str">
        <f>IF('Converted Data'!E42="Primary School",Results!E42,"")</f>
        <v/>
      </c>
      <c r="Y42" t="str">
        <f>IF('Converted Data'!E42="No formal education",Results!C42,"")</f>
        <v/>
      </c>
      <c r="Z42" t="str">
        <f>IF('Converted Data'!E42="No formal education",Results!E42,"")</f>
        <v/>
      </c>
      <c r="AA42" t="str">
        <f>IF('Converted Data'!E42="Other",Results!C42,"")</f>
        <v/>
      </c>
      <c r="AB42" t="str">
        <f>IF('Converted Data'!E42="Other",Results!E42,"")</f>
        <v/>
      </c>
      <c r="AD42" t="str">
        <f>IF('Converted Data'!F42="1",Results!C42,"")</f>
        <v/>
      </c>
      <c r="AE42" t="str">
        <f>IF('Converted Data'!F42="1",Results!E42,"")</f>
        <v/>
      </c>
      <c r="AF42" t="str">
        <f>IF('Converted Data'!F42="2",Results!C42,"")</f>
        <v/>
      </c>
      <c r="AG42" t="str">
        <f>IF('Converted Data'!F42="2",Results!E42,"")</f>
        <v/>
      </c>
      <c r="AH42" t="str">
        <f>IF('Converted Data'!F42="3",Results!C42,"")</f>
        <v/>
      </c>
      <c r="AI42" t="str">
        <f>IF('Converted Data'!F42="3",Results!E42,"")</f>
        <v/>
      </c>
      <c r="AJ42" t="str">
        <f>IF('Converted Data'!F42="4",Results!C42,"")</f>
        <v/>
      </c>
      <c r="AK42" t="str">
        <f>IF('Converted Data'!F42="4",Results!E42,"")</f>
        <v/>
      </c>
      <c r="AL42" t="str">
        <f>IF('Converted Data'!F42="5",Results!C42,"")</f>
        <v/>
      </c>
      <c r="AM42" t="str">
        <f>IF('Converted Data'!F42="5",Results!E42,"")</f>
        <v/>
      </c>
      <c r="AO42" t="str">
        <f>IF('Converted Data'!G42="Item 1",Results!C42,"")</f>
        <v/>
      </c>
      <c r="AP42" t="str">
        <f>IF('Converted Data'!G42="Item 1",Results!E42,"")</f>
        <v/>
      </c>
      <c r="AQ42" t="str">
        <f>IF('Converted Data'!G42="Item 2",Results!C42,"")</f>
        <v/>
      </c>
      <c r="AR42" t="str">
        <f>IF('Converted Data'!G42="Item 2",Results!E42,"")</f>
        <v/>
      </c>
      <c r="AS42" t="str">
        <f>IF('Converted Data'!G42="Item 3",Results!C42,"")</f>
        <v/>
      </c>
      <c r="AT42" t="str">
        <f>IF('Converted Data'!G42="Item 3",Results!E42,"")</f>
        <v/>
      </c>
      <c r="AU42" t="str">
        <f>IF('Converted Data'!G42="Item 4",Results!C42,"")</f>
        <v/>
      </c>
      <c r="AV42" t="str">
        <f>IF('Converted Data'!G42="Item 4",Results!E42,"")</f>
        <v/>
      </c>
      <c r="AX42" t="str">
        <f>IF('Converted Data'!H42="75%-100%",Results!C42,"")</f>
        <v/>
      </c>
      <c r="AY42" t="str">
        <f>IF('Converted Data'!H42="75%-100%",Results!E42,"")</f>
        <v/>
      </c>
      <c r="AZ42" t="str">
        <f>IF('Converted Data'!H42="51%-74%",Results!C42,"")</f>
        <v/>
      </c>
      <c r="BA42" t="str">
        <f>IF('Converted Data'!H42="51%-74%",Results!E42,"")</f>
        <v/>
      </c>
      <c r="BB42" t="str">
        <f>IF('Converted Data'!H42="Up to 50%",Results!C42,"")</f>
        <v/>
      </c>
      <c r="BC42" t="str">
        <f>IF('Converted Data'!H42="Up to 50%",Results!E42,"")</f>
        <v/>
      </c>
    </row>
    <row r="43" spans="1:55" x14ac:dyDescent="0.25">
      <c r="A43" s="47">
        <f>'Data Entry'!A43</f>
        <v>0</v>
      </c>
      <c r="B43" s="31">
        <f>SUM('Converted Data'!I43:P43)</f>
        <v>0</v>
      </c>
      <c r="C43" s="31" t="str">
        <f t="shared" si="0"/>
        <v/>
      </c>
      <c r="D43" s="32">
        <f>SUM('Converted Data'!Q43:X43)</f>
        <v>0</v>
      </c>
      <c r="E43" s="32" t="str">
        <f t="shared" si="1"/>
        <v/>
      </c>
      <c r="F43" s="48" t="e">
        <f t="shared" si="2"/>
        <v>#VALUE!</v>
      </c>
      <c r="J43" t="str">
        <f>IF('Converted Data'!B43="Male",Results!C43,"")</f>
        <v/>
      </c>
      <c r="K43" t="str">
        <f>IF('Converted Data'!B43="Male",Results!E43,"")</f>
        <v/>
      </c>
      <c r="L43" t="str">
        <f>IF('Converted Data'!B43="Female",Results!C43,"")</f>
        <v/>
      </c>
      <c r="M43" t="str">
        <f>IF('Converted Data'!B43="Female",Results!E43,"")</f>
        <v/>
      </c>
      <c r="N43" t="str">
        <f>IF('Converted Data'!B43="Other",Results!C43,"")</f>
        <v/>
      </c>
      <c r="O43" t="str">
        <f>IF('Converted Data'!B43="Other",Results!E43,"")</f>
        <v/>
      </c>
      <c r="Q43" t="str">
        <f>IF('Converted Data'!E43="University",Results!C43,"")</f>
        <v/>
      </c>
      <c r="R43" t="str">
        <f>IF('Converted Data'!E43="University",Results!E43,"")</f>
        <v/>
      </c>
      <c r="S43" t="str">
        <f>IF('Converted Data'!E43="College",C43,"")</f>
        <v/>
      </c>
      <c r="T43" t="str">
        <f>IF('Converted Data'!E43="College",Results!E43,"")</f>
        <v/>
      </c>
      <c r="U43" t="str">
        <f>IF('Converted Data'!E43="High School",Results!C43,"")</f>
        <v/>
      </c>
      <c r="V43" t="str">
        <f>IF('Converted Data'!E43="High School",Results!E43,"")</f>
        <v/>
      </c>
      <c r="W43" t="str">
        <f>IF('Converted Data'!E43="Primary School",Results!C43,"")</f>
        <v/>
      </c>
      <c r="X43" t="str">
        <f>IF('Converted Data'!E43="Primary School",Results!E43,"")</f>
        <v/>
      </c>
      <c r="Y43" t="str">
        <f>IF('Converted Data'!E43="No formal education",Results!C43,"")</f>
        <v/>
      </c>
      <c r="Z43" t="str">
        <f>IF('Converted Data'!E43="No formal education",Results!E43,"")</f>
        <v/>
      </c>
      <c r="AA43" t="str">
        <f>IF('Converted Data'!E43="Other",Results!C43,"")</f>
        <v/>
      </c>
      <c r="AB43" t="str">
        <f>IF('Converted Data'!E43="Other",Results!E43,"")</f>
        <v/>
      </c>
      <c r="AD43" t="str">
        <f>IF('Converted Data'!F43="1",Results!C43,"")</f>
        <v/>
      </c>
      <c r="AE43" t="str">
        <f>IF('Converted Data'!F43="1",Results!E43,"")</f>
        <v/>
      </c>
      <c r="AF43" t="str">
        <f>IF('Converted Data'!F43="2",Results!C43,"")</f>
        <v/>
      </c>
      <c r="AG43" t="str">
        <f>IF('Converted Data'!F43="2",Results!E43,"")</f>
        <v/>
      </c>
      <c r="AH43" t="str">
        <f>IF('Converted Data'!F43="3",Results!C43,"")</f>
        <v/>
      </c>
      <c r="AI43" t="str">
        <f>IF('Converted Data'!F43="3",Results!E43,"")</f>
        <v/>
      </c>
      <c r="AJ43" t="str">
        <f>IF('Converted Data'!F43="4",Results!C43,"")</f>
        <v/>
      </c>
      <c r="AK43" t="str">
        <f>IF('Converted Data'!F43="4",Results!E43,"")</f>
        <v/>
      </c>
      <c r="AL43" t="str">
        <f>IF('Converted Data'!F43="5",Results!C43,"")</f>
        <v/>
      </c>
      <c r="AM43" t="str">
        <f>IF('Converted Data'!F43="5",Results!E43,"")</f>
        <v/>
      </c>
      <c r="AO43" t="str">
        <f>IF('Converted Data'!G43="Item 1",Results!C43,"")</f>
        <v/>
      </c>
      <c r="AP43" t="str">
        <f>IF('Converted Data'!G43="Item 1",Results!E43,"")</f>
        <v/>
      </c>
      <c r="AQ43" t="str">
        <f>IF('Converted Data'!G43="Item 2",Results!C43,"")</f>
        <v/>
      </c>
      <c r="AR43" t="str">
        <f>IF('Converted Data'!G43="Item 2",Results!E43,"")</f>
        <v/>
      </c>
      <c r="AS43" t="str">
        <f>IF('Converted Data'!G43="Item 3",Results!C43,"")</f>
        <v/>
      </c>
      <c r="AT43" t="str">
        <f>IF('Converted Data'!G43="Item 3",Results!E43,"")</f>
        <v/>
      </c>
      <c r="AU43" t="str">
        <f>IF('Converted Data'!G43="Item 4",Results!C43,"")</f>
        <v/>
      </c>
      <c r="AV43" t="str">
        <f>IF('Converted Data'!G43="Item 4",Results!E43,"")</f>
        <v/>
      </c>
      <c r="AX43" t="str">
        <f>IF('Converted Data'!H43="75%-100%",Results!C43,"")</f>
        <v/>
      </c>
      <c r="AY43" t="str">
        <f>IF('Converted Data'!H43="75%-100%",Results!E43,"")</f>
        <v/>
      </c>
      <c r="AZ43" t="str">
        <f>IF('Converted Data'!H43="51%-74%",Results!C43,"")</f>
        <v/>
      </c>
      <c r="BA43" t="str">
        <f>IF('Converted Data'!H43="51%-74%",Results!E43,"")</f>
        <v/>
      </c>
      <c r="BB43" t="str">
        <f>IF('Converted Data'!H43="Up to 50%",Results!C43,"")</f>
        <v/>
      </c>
      <c r="BC43" t="str">
        <f>IF('Converted Data'!H43="Up to 50%",Results!E43,"")</f>
        <v/>
      </c>
    </row>
    <row r="44" spans="1:55" x14ac:dyDescent="0.25">
      <c r="A44" s="47">
        <f>'Data Entry'!A44</f>
        <v>0</v>
      </c>
      <c r="B44" s="31">
        <f>SUM('Converted Data'!I44:P44)</f>
        <v>0</v>
      </c>
      <c r="C44" s="31" t="str">
        <f t="shared" si="0"/>
        <v/>
      </c>
      <c r="D44" s="32">
        <f>SUM('Converted Data'!Q44:X44)</f>
        <v>0</v>
      </c>
      <c r="E44" s="32" t="str">
        <f t="shared" si="1"/>
        <v/>
      </c>
      <c r="F44" s="48" t="e">
        <f t="shared" si="2"/>
        <v>#VALUE!</v>
      </c>
      <c r="J44" t="str">
        <f>IF('Converted Data'!B44="Male",Results!C44,"")</f>
        <v/>
      </c>
      <c r="K44" t="str">
        <f>IF('Converted Data'!B44="Male",Results!E44,"")</f>
        <v/>
      </c>
      <c r="L44" t="str">
        <f>IF('Converted Data'!B44="Female",Results!C44,"")</f>
        <v/>
      </c>
      <c r="M44" t="str">
        <f>IF('Converted Data'!B44="Female",Results!E44,"")</f>
        <v/>
      </c>
      <c r="N44" t="str">
        <f>IF('Converted Data'!B44="Other",Results!C44,"")</f>
        <v/>
      </c>
      <c r="O44" t="str">
        <f>IF('Converted Data'!B44="Other",Results!E44,"")</f>
        <v/>
      </c>
      <c r="Q44" t="str">
        <f>IF('Converted Data'!E44="University",Results!C44,"")</f>
        <v/>
      </c>
      <c r="R44" t="str">
        <f>IF('Converted Data'!E44="University",Results!E44,"")</f>
        <v/>
      </c>
      <c r="S44" t="str">
        <f>IF('Converted Data'!E44="College",C44,"")</f>
        <v/>
      </c>
      <c r="T44" t="str">
        <f>IF('Converted Data'!E44="College",Results!E44,"")</f>
        <v/>
      </c>
      <c r="U44" t="str">
        <f>IF('Converted Data'!E44="High School",Results!C44,"")</f>
        <v/>
      </c>
      <c r="V44" t="str">
        <f>IF('Converted Data'!E44="High School",Results!E44,"")</f>
        <v/>
      </c>
      <c r="W44" t="str">
        <f>IF('Converted Data'!E44="Primary School",Results!C44,"")</f>
        <v/>
      </c>
      <c r="X44" t="str">
        <f>IF('Converted Data'!E44="Primary School",Results!E44,"")</f>
        <v/>
      </c>
      <c r="Y44" t="str">
        <f>IF('Converted Data'!E44="No formal education",Results!C44,"")</f>
        <v/>
      </c>
      <c r="Z44" t="str">
        <f>IF('Converted Data'!E44="No formal education",Results!E44,"")</f>
        <v/>
      </c>
      <c r="AA44" t="str">
        <f>IF('Converted Data'!E44="Other",Results!C44,"")</f>
        <v/>
      </c>
      <c r="AB44" t="str">
        <f>IF('Converted Data'!E44="Other",Results!E44,"")</f>
        <v/>
      </c>
      <c r="AD44" t="str">
        <f>IF('Converted Data'!F44="1",Results!C44,"")</f>
        <v/>
      </c>
      <c r="AE44" t="str">
        <f>IF('Converted Data'!F44="1",Results!E44,"")</f>
        <v/>
      </c>
      <c r="AF44" t="str">
        <f>IF('Converted Data'!F44="2",Results!C44,"")</f>
        <v/>
      </c>
      <c r="AG44" t="str">
        <f>IF('Converted Data'!F44="2",Results!E44,"")</f>
        <v/>
      </c>
      <c r="AH44" t="str">
        <f>IF('Converted Data'!F44="3",Results!C44,"")</f>
        <v/>
      </c>
      <c r="AI44" t="str">
        <f>IF('Converted Data'!F44="3",Results!E44,"")</f>
        <v/>
      </c>
      <c r="AJ44" t="str">
        <f>IF('Converted Data'!F44="4",Results!C44,"")</f>
        <v/>
      </c>
      <c r="AK44" t="str">
        <f>IF('Converted Data'!F44="4",Results!E44,"")</f>
        <v/>
      </c>
      <c r="AL44" t="str">
        <f>IF('Converted Data'!F44="5",Results!C44,"")</f>
        <v/>
      </c>
      <c r="AM44" t="str">
        <f>IF('Converted Data'!F44="5",Results!E44,"")</f>
        <v/>
      </c>
      <c r="AO44" t="str">
        <f>IF('Converted Data'!G44="Item 1",Results!C44,"")</f>
        <v/>
      </c>
      <c r="AP44" t="str">
        <f>IF('Converted Data'!G44="Item 1",Results!E44,"")</f>
        <v/>
      </c>
      <c r="AQ44" t="str">
        <f>IF('Converted Data'!G44="Item 2",Results!C44,"")</f>
        <v/>
      </c>
      <c r="AR44" t="str">
        <f>IF('Converted Data'!G44="Item 2",Results!E44,"")</f>
        <v/>
      </c>
      <c r="AS44" t="str">
        <f>IF('Converted Data'!G44="Item 3",Results!C44,"")</f>
        <v/>
      </c>
      <c r="AT44" t="str">
        <f>IF('Converted Data'!G44="Item 3",Results!E44,"")</f>
        <v/>
      </c>
      <c r="AU44" t="str">
        <f>IF('Converted Data'!G44="Item 4",Results!C44,"")</f>
        <v/>
      </c>
      <c r="AV44" t="str">
        <f>IF('Converted Data'!G44="Item 4",Results!E44,"")</f>
        <v/>
      </c>
      <c r="AX44" t="str">
        <f>IF('Converted Data'!H44="75%-100%",Results!C44,"")</f>
        <v/>
      </c>
      <c r="AY44" t="str">
        <f>IF('Converted Data'!H44="75%-100%",Results!E44,"")</f>
        <v/>
      </c>
      <c r="AZ44" t="str">
        <f>IF('Converted Data'!H44="51%-74%",Results!C44,"")</f>
        <v/>
      </c>
      <c r="BA44" t="str">
        <f>IF('Converted Data'!H44="51%-74%",Results!E44,"")</f>
        <v/>
      </c>
      <c r="BB44" t="str">
        <f>IF('Converted Data'!H44="Up to 50%",Results!C44,"")</f>
        <v/>
      </c>
      <c r="BC44" t="str">
        <f>IF('Converted Data'!H44="Up to 50%",Results!E44,"")</f>
        <v/>
      </c>
    </row>
    <row r="45" spans="1:55" x14ac:dyDescent="0.25">
      <c r="A45" s="47">
        <f>'Data Entry'!A45</f>
        <v>0</v>
      </c>
      <c r="B45" s="31">
        <f>SUM('Converted Data'!I45:P45)</f>
        <v>0</v>
      </c>
      <c r="C45" s="31" t="str">
        <f t="shared" si="0"/>
        <v/>
      </c>
      <c r="D45" s="32">
        <f>SUM('Converted Data'!Q45:X45)</f>
        <v>0</v>
      </c>
      <c r="E45" s="32" t="str">
        <f t="shared" si="1"/>
        <v/>
      </c>
      <c r="F45" s="48" t="e">
        <f t="shared" si="2"/>
        <v>#VALUE!</v>
      </c>
      <c r="J45" t="str">
        <f>IF('Converted Data'!B45="Male",Results!C45,"")</f>
        <v/>
      </c>
      <c r="K45" t="str">
        <f>IF('Converted Data'!B45="Male",Results!E45,"")</f>
        <v/>
      </c>
      <c r="L45" t="str">
        <f>IF('Converted Data'!B45="Female",Results!C45,"")</f>
        <v/>
      </c>
      <c r="M45" t="str">
        <f>IF('Converted Data'!B45="Female",Results!E45,"")</f>
        <v/>
      </c>
      <c r="N45" t="str">
        <f>IF('Converted Data'!B45="Other",Results!C45,"")</f>
        <v/>
      </c>
      <c r="O45" t="str">
        <f>IF('Converted Data'!B45="Other",Results!E45,"")</f>
        <v/>
      </c>
      <c r="Q45" t="str">
        <f>IF('Converted Data'!E45="University",Results!C45,"")</f>
        <v/>
      </c>
      <c r="R45" t="str">
        <f>IF('Converted Data'!E45="University",Results!E45,"")</f>
        <v/>
      </c>
      <c r="S45" t="str">
        <f>IF('Converted Data'!E45="College",C45,"")</f>
        <v/>
      </c>
      <c r="T45" t="str">
        <f>IF('Converted Data'!E45="College",Results!E45,"")</f>
        <v/>
      </c>
      <c r="U45" t="str">
        <f>IF('Converted Data'!E45="High School",Results!C45,"")</f>
        <v/>
      </c>
      <c r="V45" t="str">
        <f>IF('Converted Data'!E45="High School",Results!E45,"")</f>
        <v/>
      </c>
      <c r="W45" t="str">
        <f>IF('Converted Data'!E45="Primary School",Results!C45,"")</f>
        <v/>
      </c>
      <c r="X45" t="str">
        <f>IF('Converted Data'!E45="Primary School",Results!E45,"")</f>
        <v/>
      </c>
      <c r="Y45" t="str">
        <f>IF('Converted Data'!E45="No formal education",Results!C45,"")</f>
        <v/>
      </c>
      <c r="Z45" t="str">
        <f>IF('Converted Data'!E45="No formal education",Results!E45,"")</f>
        <v/>
      </c>
      <c r="AA45" t="str">
        <f>IF('Converted Data'!E45="Other",Results!C45,"")</f>
        <v/>
      </c>
      <c r="AB45" t="str">
        <f>IF('Converted Data'!E45="Other",Results!E45,"")</f>
        <v/>
      </c>
      <c r="AD45" t="str">
        <f>IF('Converted Data'!F45="1",Results!C45,"")</f>
        <v/>
      </c>
      <c r="AE45" t="str">
        <f>IF('Converted Data'!F45="1",Results!E45,"")</f>
        <v/>
      </c>
      <c r="AF45" t="str">
        <f>IF('Converted Data'!F45="2",Results!C45,"")</f>
        <v/>
      </c>
      <c r="AG45" t="str">
        <f>IF('Converted Data'!F45="2",Results!E45,"")</f>
        <v/>
      </c>
      <c r="AH45" t="str">
        <f>IF('Converted Data'!F45="3",Results!C45,"")</f>
        <v/>
      </c>
      <c r="AI45" t="str">
        <f>IF('Converted Data'!F45="3",Results!E45,"")</f>
        <v/>
      </c>
      <c r="AJ45" t="str">
        <f>IF('Converted Data'!F45="4",Results!C45,"")</f>
        <v/>
      </c>
      <c r="AK45" t="str">
        <f>IF('Converted Data'!F45="4",Results!E45,"")</f>
        <v/>
      </c>
      <c r="AL45" t="str">
        <f>IF('Converted Data'!F45="5",Results!C45,"")</f>
        <v/>
      </c>
      <c r="AM45" t="str">
        <f>IF('Converted Data'!F45="5",Results!E45,"")</f>
        <v/>
      </c>
      <c r="AO45" t="str">
        <f>IF('Converted Data'!G45="Item 1",Results!C45,"")</f>
        <v/>
      </c>
      <c r="AP45" t="str">
        <f>IF('Converted Data'!G45="Item 1",Results!E45,"")</f>
        <v/>
      </c>
      <c r="AQ45" t="str">
        <f>IF('Converted Data'!G45="Item 2",Results!C45,"")</f>
        <v/>
      </c>
      <c r="AR45" t="str">
        <f>IF('Converted Data'!G45="Item 2",Results!E45,"")</f>
        <v/>
      </c>
      <c r="AS45" t="str">
        <f>IF('Converted Data'!G45="Item 3",Results!C45,"")</f>
        <v/>
      </c>
      <c r="AT45" t="str">
        <f>IF('Converted Data'!G45="Item 3",Results!E45,"")</f>
        <v/>
      </c>
      <c r="AU45" t="str">
        <f>IF('Converted Data'!G45="Item 4",Results!C45,"")</f>
        <v/>
      </c>
      <c r="AV45" t="str">
        <f>IF('Converted Data'!G45="Item 4",Results!E45,"")</f>
        <v/>
      </c>
      <c r="AX45" t="str">
        <f>IF('Converted Data'!H45="75%-100%",Results!C45,"")</f>
        <v/>
      </c>
      <c r="AY45" t="str">
        <f>IF('Converted Data'!H45="75%-100%",Results!E45,"")</f>
        <v/>
      </c>
      <c r="AZ45" t="str">
        <f>IF('Converted Data'!H45="51%-74%",Results!C45,"")</f>
        <v/>
      </c>
      <c r="BA45" t="str">
        <f>IF('Converted Data'!H45="51%-74%",Results!E45,"")</f>
        <v/>
      </c>
      <c r="BB45" t="str">
        <f>IF('Converted Data'!H45="Up to 50%",Results!C45,"")</f>
        <v/>
      </c>
      <c r="BC45" t="str">
        <f>IF('Converted Data'!H45="Up to 50%",Results!E45,"")</f>
        <v/>
      </c>
    </row>
    <row r="46" spans="1:55" x14ac:dyDescent="0.25">
      <c r="A46" s="47">
        <f>'Data Entry'!A46</f>
        <v>0</v>
      </c>
      <c r="B46" s="31">
        <f>SUM('Converted Data'!I46:P46)</f>
        <v>0</v>
      </c>
      <c r="C46" s="31" t="str">
        <f t="shared" si="0"/>
        <v/>
      </c>
      <c r="D46" s="32">
        <f>SUM('Converted Data'!Q46:X46)</f>
        <v>0</v>
      </c>
      <c r="E46" s="32" t="str">
        <f t="shared" si="1"/>
        <v/>
      </c>
      <c r="F46" s="48" t="e">
        <f t="shared" si="2"/>
        <v>#VALUE!</v>
      </c>
      <c r="J46" t="str">
        <f>IF('Converted Data'!B46="Male",Results!C46,"")</f>
        <v/>
      </c>
      <c r="K46" t="str">
        <f>IF('Converted Data'!B46="Male",Results!E46,"")</f>
        <v/>
      </c>
      <c r="L46" t="str">
        <f>IF('Converted Data'!B46="Female",Results!C46,"")</f>
        <v/>
      </c>
      <c r="M46" t="str">
        <f>IF('Converted Data'!B46="Female",Results!E46,"")</f>
        <v/>
      </c>
      <c r="N46" t="str">
        <f>IF('Converted Data'!B46="Other",Results!C46,"")</f>
        <v/>
      </c>
      <c r="O46" t="str">
        <f>IF('Converted Data'!B46="Other",Results!E46,"")</f>
        <v/>
      </c>
      <c r="Q46" t="str">
        <f>IF('Converted Data'!E46="University",Results!C46,"")</f>
        <v/>
      </c>
      <c r="R46" t="str">
        <f>IF('Converted Data'!E46="University",Results!E46,"")</f>
        <v/>
      </c>
      <c r="S46" t="str">
        <f>IF('Converted Data'!E46="College",C46,"")</f>
        <v/>
      </c>
      <c r="T46" t="str">
        <f>IF('Converted Data'!E46="College",Results!E46,"")</f>
        <v/>
      </c>
      <c r="U46" t="str">
        <f>IF('Converted Data'!E46="High School",Results!C46,"")</f>
        <v/>
      </c>
      <c r="V46" t="str">
        <f>IF('Converted Data'!E46="High School",Results!E46,"")</f>
        <v/>
      </c>
      <c r="W46" t="str">
        <f>IF('Converted Data'!E46="Primary School",Results!C46,"")</f>
        <v/>
      </c>
      <c r="X46" t="str">
        <f>IF('Converted Data'!E46="Primary School",Results!E46,"")</f>
        <v/>
      </c>
      <c r="Y46" t="str">
        <f>IF('Converted Data'!E46="No formal education",Results!C46,"")</f>
        <v/>
      </c>
      <c r="Z46" t="str">
        <f>IF('Converted Data'!E46="No formal education",Results!E46,"")</f>
        <v/>
      </c>
      <c r="AA46" t="str">
        <f>IF('Converted Data'!E46="Other",Results!C46,"")</f>
        <v/>
      </c>
      <c r="AB46" t="str">
        <f>IF('Converted Data'!E46="Other",Results!E46,"")</f>
        <v/>
      </c>
      <c r="AD46" t="str">
        <f>IF('Converted Data'!F46="1",Results!C46,"")</f>
        <v/>
      </c>
      <c r="AE46" t="str">
        <f>IF('Converted Data'!F46="1",Results!E46,"")</f>
        <v/>
      </c>
      <c r="AF46" t="str">
        <f>IF('Converted Data'!F46="2",Results!C46,"")</f>
        <v/>
      </c>
      <c r="AG46" t="str">
        <f>IF('Converted Data'!F46="2",Results!E46,"")</f>
        <v/>
      </c>
      <c r="AH46" t="str">
        <f>IF('Converted Data'!F46="3",Results!C46,"")</f>
        <v/>
      </c>
      <c r="AI46" t="str">
        <f>IF('Converted Data'!F46="3",Results!E46,"")</f>
        <v/>
      </c>
      <c r="AJ46" t="str">
        <f>IF('Converted Data'!F46="4",Results!C46,"")</f>
        <v/>
      </c>
      <c r="AK46" t="str">
        <f>IF('Converted Data'!F46="4",Results!E46,"")</f>
        <v/>
      </c>
      <c r="AL46" t="str">
        <f>IF('Converted Data'!F46="5",Results!C46,"")</f>
        <v/>
      </c>
      <c r="AM46" t="str">
        <f>IF('Converted Data'!F46="5",Results!E46,"")</f>
        <v/>
      </c>
      <c r="AO46" t="str">
        <f>IF('Converted Data'!G46="Item 1",Results!C46,"")</f>
        <v/>
      </c>
      <c r="AP46" t="str">
        <f>IF('Converted Data'!G46="Item 1",Results!E46,"")</f>
        <v/>
      </c>
      <c r="AQ46" t="str">
        <f>IF('Converted Data'!G46="Item 2",Results!C46,"")</f>
        <v/>
      </c>
      <c r="AR46" t="str">
        <f>IF('Converted Data'!G46="Item 2",Results!E46,"")</f>
        <v/>
      </c>
      <c r="AS46" t="str">
        <f>IF('Converted Data'!G46="Item 3",Results!C46,"")</f>
        <v/>
      </c>
      <c r="AT46" t="str">
        <f>IF('Converted Data'!G46="Item 3",Results!E46,"")</f>
        <v/>
      </c>
      <c r="AU46" t="str">
        <f>IF('Converted Data'!G46="Item 4",Results!C46,"")</f>
        <v/>
      </c>
      <c r="AV46" t="str">
        <f>IF('Converted Data'!G46="Item 4",Results!E46,"")</f>
        <v/>
      </c>
      <c r="AX46" t="str">
        <f>IF('Converted Data'!H46="75%-100%",Results!C46,"")</f>
        <v/>
      </c>
      <c r="AY46" t="str">
        <f>IF('Converted Data'!H46="75%-100%",Results!E46,"")</f>
        <v/>
      </c>
      <c r="AZ46" t="str">
        <f>IF('Converted Data'!H46="51%-74%",Results!C46,"")</f>
        <v/>
      </c>
      <c r="BA46" t="str">
        <f>IF('Converted Data'!H46="51%-74%",Results!E46,"")</f>
        <v/>
      </c>
      <c r="BB46" t="str">
        <f>IF('Converted Data'!H46="Up to 50%",Results!C46,"")</f>
        <v/>
      </c>
      <c r="BC46" t="str">
        <f>IF('Converted Data'!H46="Up to 50%",Results!E46,"")</f>
        <v/>
      </c>
    </row>
    <row r="47" spans="1:55" x14ac:dyDescent="0.25">
      <c r="A47" s="47">
        <f>'Data Entry'!A47</f>
        <v>0</v>
      </c>
      <c r="B47" s="31">
        <f>SUM('Converted Data'!I47:P47)</f>
        <v>0</v>
      </c>
      <c r="C47" s="31" t="str">
        <f t="shared" si="0"/>
        <v/>
      </c>
      <c r="D47" s="32">
        <f>SUM('Converted Data'!Q47:X47)</f>
        <v>0</v>
      </c>
      <c r="E47" s="32" t="str">
        <f t="shared" si="1"/>
        <v/>
      </c>
      <c r="F47" s="48" t="e">
        <f t="shared" si="2"/>
        <v>#VALUE!</v>
      </c>
      <c r="J47" t="str">
        <f>IF('Converted Data'!B47="Male",Results!C47,"")</f>
        <v/>
      </c>
      <c r="K47" t="str">
        <f>IF('Converted Data'!B47="Male",Results!E47,"")</f>
        <v/>
      </c>
      <c r="L47" t="str">
        <f>IF('Converted Data'!B47="Female",Results!C47,"")</f>
        <v/>
      </c>
      <c r="M47" t="str">
        <f>IF('Converted Data'!B47="Female",Results!E47,"")</f>
        <v/>
      </c>
      <c r="N47" t="str">
        <f>IF('Converted Data'!B47="Other",Results!C47,"")</f>
        <v/>
      </c>
      <c r="O47" t="str">
        <f>IF('Converted Data'!B47="Other",Results!E47,"")</f>
        <v/>
      </c>
      <c r="Q47" t="str">
        <f>IF('Converted Data'!E47="University",Results!C47,"")</f>
        <v/>
      </c>
      <c r="R47" t="str">
        <f>IF('Converted Data'!E47="University",Results!E47,"")</f>
        <v/>
      </c>
      <c r="S47" t="str">
        <f>IF('Converted Data'!E47="College",C47,"")</f>
        <v/>
      </c>
      <c r="T47" t="str">
        <f>IF('Converted Data'!E47="College",Results!E47,"")</f>
        <v/>
      </c>
      <c r="U47" t="str">
        <f>IF('Converted Data'!E47="High School",Results!C47,"")</f>
        <v/>
      </c>
      <c r="V47" t="str">
        <f>IF('Converted Data'!E47="High School",Results!E47,"")</f>
        <v/>
      </c>
      <c r="W47" t="str">
        <f>IF('Converted Data'!E47="Primary School",Results!C47,"")</f>
        <v/>
      </c>
      <c r="X47" t="str">
        <f>IF('Converted Data'!E47="Primary School",Results!E47,"")</f>
        <v/>
      </c>
      <c r="Y47" t="str">
        <f>IF('Converted Data'!E47="No formal education",Results!C47,"")</f>
        <v/>
      </c>
      <c r="Z47" t="str">
        <f>IF('Converted Data'!E47="No formal education",Results!E47,"")</f>
        <v/>
      </c>
      <c r="AA47" t="str">
        <f>IF('Converted Data'!E47="Other",Results!C47,"")</f>
        <v/>
      </c>
      <c r="AB47" t="str">
        <f>IF('Converted Data'!E47="Other",Results!E47,"")</f>
        <v/>
      </c>
      <c r="AD47" t="str">
        <f>IF('Converted Data'!F47="1",Results!C47,"")</f>
        <v/>
      </c>
      <c r="AE47" t="str">
        <f>IF('Converted Data'!F47="1",Results!E47,"")</f>
        <v/>
      </c>
      <c r="AF47" t="str">
        <f>IF('Converted Data'!F47="2",Results!C47,"")</f>
        <v/>
      </c>
      <c r="AG47" t="str">
        <f>IF('Converted Data'!F47="2",Results!E47,"")</f>
        <v/>
      </c>
      <c r="AH47" t="str">
        <f>IF('Converted Data'!F47="3",Results!C47,"")</f>
        <v/>
      </c>
      <c r="AI47" t="str">
        <f>IF('Converted Data'!F47="3",Results!E47,"")</f>
        <v/>
      </c>
      <c r="AJ47" t="str">
        <f>IF('Converted Data'!F47="4",Results!C47,"")</f>
        <v/>
      </c>
      <c r="AK47" t="str">
        <f>IF('Converted Data'!F47="4",Results!E47,"")</f>
        <v/>
      </c>
      <c r="AL47" t="str">
        <f>IF('Converted Data'!F47="5",Results!C47,"")</f>
        <v/>
      </c>
      <c r="AM47" t="str">
        <f>IF('Converted Data'!F47="5",Results!E47,"")</f>
        <v/>
      </c>
      <c r="AO47" t="str">
        <f>IF('Converted Data'!G47="Item 1",Results!C47,"")</f>
        <v/>
      </c>
      <c r="AP47" t="str">
        <f>IF('Converted Data'!G47="Item 1",Results!E47,"")</f>
        <v/>
      </c>
      <c r="AQ47" t="str">
        <f>IF('Converted Data'!G47="Item 2",Results!C47,"")</f>
        <v/>
      </c>
      <c r="AR47" t="str">
        <f>IF('Converted Data'!G47="Item 2",Results!E47,"")</f>
        <v/>
      </c>
      <c r="AS47" t="str">
        <f>IF('Converted Data'!G47="Item 3",Results!C47,"")</f>
        <v/>
      </c>
      <c r="AT47" t="str">
        <f>IF('Converted Data'!G47="Item 3",Results!E47,"")</f>
        <v/>
      </c>
      <c r="AU47" t="str">
        <f>IF('Converted Data'!G47="Item 4",Results!C47,"")</f>
        <v/>
      </c>
      <c r="AV47" t="str">
        <f>IF('Converted Data'!G47="Item 4",Results!E47,"")</f>
        <v/>
      </c>
      <c r="AX47" t="str">
        <f>IF('Converted Data'!H47="75%-100%",Results!C47,"")</f>
        <v/>
      </c>
      <c r="AY47" t="str">
        <f>IF('Converted Data'!H47="75%-100%",Results!E47,"")</f>
        <v/>
      </c>
      <c r="AZ47" t="str">
        <f>IF('Converted Data'!H47="51%-74%",Results!C47,"")</f>
        <v/>
      </c>
      <c r="BA47" t="str">
        <f>IF('Converted Data'!H47="51%-74%",Results!E47,"")</f>
        <v/>
      </c>
      <c r="BB47" t="str">
        <f>IF('Converted Data'!H47="Up to 50%",Results!C47,"")</f>
        <v/>
      </c>
      <c r="BC47" t="str">
        <f>IF('Converted Data'!H47="Up to 50%",Results!E47,"")</f>
        <v/>
      </c>
    </row>
    <row r="48" spans="1:55" x14ac:dyDescent="0.25">
      <c r="A48" s="47">
        <f>'Data Entry'!A48</f>
        <v>0</v>
      </c>
      <c r="B48" s="31">
        <f>SUM('Converted Data'!I48:P48)</f>
        <v>0</v>
      </c>
      <c r="C48" s="31" t="str">
        <f t="shared" si="0"/>
        <v/>
      </c>
      <c r="D48" s="32">
        <f>SUM('Converted Data'!Q48:X48)</f>
        <v>0</v>
      </c>
      <c r="E48" s="32" t="str">
        <f t="shared" si="1"/>
        <v/>
      </c>
      <c r="F48" s="48" t="e">
        <f t="shared" si="2"/>
        <v>#VALUE!</v>
      </c>
      <c r="J48" t="str">
        <f>IF('Converted Data'!B48="Male",Results!C48,"")</f>
        <v/>
      </c>
      <c r="K48" t="str">
        <f>IF('Converted Data'!B48="Male",Results!E48,"")</f>
        <v/>
      </c>
      <c r="L48" t="str">
        <f>IF('Converted Data'!B48="Female",Results!C48,"")</f>
        <v/>
      </c>
      <c r="M48" t="str">
        <f>IF('Converted Data'!B48="Female",Results!E48,"")</f>
        <v/>
      </c>
      <c r="N48" t="str">
        <f>IF('Converted Data'!B48="Other",Results!C48,"")</f>
        <v/>
      </c>
      <c r="O48" t="str">
        <f>IF('Converted Data'!B48="Other",Results!E48,"")</f>
        <v/>
      </c>
      <c r="Q48" t="str">
        <f>IF('Converted Data'!E48="University",Results!C48,"")</f>
        <v/>
      </c>
      <c r="R48" t="str">
        <f>IF('Converted Data'!E48="University",Results!E48,"")</f>
        <v/>
      </c>
      <c r="S48" t="str">
        <f>IF('Converted Data'!E48="College",C48,"")</f>
        <v/>
      </c>
      <c r="T48" t="str">
        <f>IF('Converted Data'!E48="College",Results!E48,"")</f>
        <v/>
      </c>
      <c r="U48" t="str">
        <f>IF('Converted Data'!E48="High School",Results!C48,"")</f>
        <v/>
      </c>
      <c r="V48" t="str">
        <f>IF('Converted Data'!E48="High School",Results!E48,"")</f>
        <v/>
      </c>
      <c r="W48" t="str">
        <f>IF('Converted Data'!E48="Primary School",Results!C48,"")</f>
        <v/>
      </c>
      <c r="X48" t="str">
        <f>IF('Converted Data'!E48="Primary School",Results!E48,"")</f>
        <v/>
      </c>
      <c r="Y48" t="str">
        <f>IF('Converted Data'!E48="No formal education",Results!C48,"")</f>
        <v/>
      </c>
      <c r="Z48" t="str">
        <f>IF('Converted Data'!E48="No formal education",Results!E48,"")</f>
        <v/>
      </c>
      <c r="AA48" t="str">
        <f>IF('Converted Data'!E48="Other",Results!C48,"")</f>
        <v/>
      </c>
      <c r="AB48" t="str">
        <f>IF('Converted Data'!E48="Other",Results!E48,"")</f>
        <v/>
      </c>
      <c r="AD48" t="str">
        <f>IF('Converted Data'!F48="1",Results!C48,"")</f>
        <v/>
      </c>
      <c r="AE48" t="str">
        <f>IF('Converted Data'!F48="1",Results!E48,"")</f>
        <v/>
      </c>
      <c r="AF48" t="str">
        <f>IF('Converted Data'!F48="2",Results!C48,"")</f>
        <v/>
      </c>
      <c r="AG48" t="str">
        <f>IF('Converted Data'!F48="2",Results!E48,"")</f>
        <v/>
      </c>
      <c r="AH48" t="str">
        <f>IF('Converted Data'!F48="3",Results!C48,"")</f>
        <v/>
      </c>
      <c r="AI48" t="str">
        <f>IF('Converted Data'!F48="3",Results!E48,"")</f>
        <v/>
      </c>
      <c r="AJ48" t="str">
        <f>IF('Converted Data'!F48="4",Results!C48,"")</f>
        <v/>
      </c>
      <c r="AK48" t="str">
        <f>IF('Converted Data'!F48="4",Results!E48,"")</f>
        <v/>
      </c>
      <c r="AL48" t="str">
        <f>IF('Converted Data'!F48="5",Results!C48,"")</f>
        <v/>
      </c>
      <c r="AM48" t="str">
        <f>IF('Converted Data'!F48="5",Results!E48,"")</f>
        <v/>
      </c>
      <c r="AO48" t="str">
        <f>IF('Converted Data'!G48="Item 1",Results!C48,"")</f>
        <v/>
      </c>
      <c r="AP48" t="str">
        <f>IF('Converted Data'!G48="Item 1",Results!E48,"")</f>
        <v/>
      </c>
      <c r="AQ48" t="str">
        <f>IF('Converted Data'!G48="Item 2",Results!C48,"")</f>
        <v/>
      </c>
      <c r="AR48" t="str">
        <f>IF('Converted Data'!G48="Item 2",Results!E48,"")</f>
        <v/>
      </c>
      <c r="AS48" t="str">
        <f>IF('Converted Data'!G48="Item 3",Results!C48,"")</f>
        <v/>
      </c>
      <c r="AT48" t="str">
        <f>IF('Converted Data'!G48="Item 3",Results!E48,"")</f>
        <v/>
      </c>
      <c r="AU48" t="str">
        <f>IF('Converted Data'!G48="Item 4",Results!C48,"")</f>
        <v/>
      </c>
      <c r="AV48" t="str">
        <f>IF('Converted Data'!G48="Item 4",Results!E48,"")</f>
        <v/>
      </c>
      <c r="AX48" t="str">
        <f>IF('Converted Data'!H48="75%-100%",Results!C48,"")</f>
        <v/>
      </c>
      <c r="AY48" t="str">
        <f>IF('Converted Data'!H48="75%-100%",Results!E48,"")</f>
        <v/>
      </c>
      <c r="AZ48" t="str">
        <f>IF('Converted Data'!H48="51%-74%",Results!C48,"")</f>
        <v/>
      </c>
      <c r="BA48" t="str">
        <f>IF('Converted Data'!H48="51%-74%",Results!E48,"")</f>
        <v/>
      </c>
      <c r="BB48" t="str">
        <f>IF('Converted Data'!H48="Up to 50%",Results!C48,"")</f>
        <v/>
      </c>
      <c r="BC48" t="str">
        <f>IF('Converted Data'!H48="Up to 50%",Results!E48,"")</f>
        <v/>
      </c>
    </row>
    <row r="49" spans="1:55" x14ac:dyDescent="0.25">
      <c r="A49" s="47">
        <f>'Data Entry'!A49</f>
        <v>0</v>
      </c>
      <c r="B49" s="31">
        <f>SUM('Converted Data'!I49:P49)</f>
        <v>0</v>
      </c>
      <c r="C49" s="31" t="str">
        <f t="shared" si="0"/>
        <v/>
      </c>
      <c r="D49" s="32">
        <f>SUM('Converted Data'!Q49:X49)</f>
        <v>0</v>
      </c>
      <c r="E49" s="32" t="str">
        <f t="shared" si="1"/>
        <v/>
      </c>
      <c r="F49" s="48" t="e">
        <f t="shared" si="2"/>
        <v>#VALUE!</v>
      </c>
      <c r="J49" t="str">
        <f>IF('Converted Data'!B49="Male",Results!C49,"")</f>
        <v/>
      </c>
      <c r="K49" t="str">
        <f>IF('Converted Data'!B49="Male",Results!E49,"")</f>
        <v/>
      </c>
      <c r="L49" t="str">
        <f>IF('Converted Data'!B49="Female",Results!C49,"")</f>
        <v/>
      </c>
      <c r="M49" t="str">
        <f>IF('Converted Data'!B49="Female",Results!E49,"")</f>
        <v/>
      </c>
      <c r="N49" t="str">
        <f>IF('Converted Data'!B49="Other",Results!C49,"")</f>
        <v/>
      </c>
      <c r="O49" t="str">
        <f>IF('Converted Data'!B49="Other",Results!E49,"")</f>
        <v/>
      </c>
      <c r="Q49" t="str">
        <f>IF('Converted Data'!E49="University",Results!C49,"")</f>
        <v/>
      </c>
      <c r="R49" t="str">
        <f>IF('Converted Data'!E49="University",Results!E49,"")</f>
        <v/>
      </c>
      <c r="S49" t="str">
        <f>IF('Converted Data'!E49="College",C49,"")</f>
        <v/>
      </c>
      <c r="T49" t="str">
        <f>IF('Converted Data'!E49="College",Results!E49,"")</f>
        <v/>
      </c>
      <c r="U49" t="str">
        <f>IF('Converted Data'!E49="High School",Results!C49,"")</f>
        <v/>
      </c>
      <c r="V49" t="str">
        <f>IF('Converted Data'!E49="High School",Results!E49,"")</f>
        <v/>
      </c>
      <c r="W49" t="str">
        <f>IF('Converted Data'!E49="Primary School",Results!C49,"")</f>
        <v/>
      </c>
      <c r="X49" t="str">
        <f>IF('Converted Data'!E49="Primary School",Results!E49,"")</f>
        <v/>
      </c>
      <c r="Y49" t="str">
        <f>IF('Converted Data'!E49="No formal education",Results!C49,"")</f>
        <v/>
      </c>
      <c r="Z49" t="str">
        <f>IF('Converted Data'!E49="No formal education",Results!E49,"")</f>
        <v/>
      </c>
      <c r="AA49" t="str">
        <f>IF('Converted Data'!E49="Other",Results!C49,"")</f>
        <v/>
      </c>
      <c r="AB49" t="str">
        <f>IF('Converted Data'!E49="Other",Results!E49,"")</f>
        <v/>
      </c>
      <c r="AD49" t="str">
        <f>IF('Converted Data'!F49="1",Results!C49,"")</f>
        <v/>
      </c>
      <c r="AE49" t="str">
        <f>IF('Converted Data'!F49="1",Results!E49,"")</f>
        <v/>
      </c>
      <c r="AF49" t="str">
        <f>IF('Converted Data'!F49="2",Results!C49,"")</f>
        <v/>
      </c>
      <c r="AG49" t="str">
        <f>IF('Converted Data'!F49="2",Results!E49,"")</f>
        <v/>
      </c>
      <c r="AH49" t="str">
        <f>IF('Converted Data'!F49="3",Results!C49,"")</f>
        <v/>
      </c>
      <c r="AI49" t="str">
        <f>IF('Converted Data'!F49="3",Results!E49,"")</f>
        <v/>
      </c>
      <c r="AJ49" t="str">
        <f>IF('Converted Data'!F49="4",Results!C49,"")</f>
        <v/>
      </c>
      <c r="AK49" t="str">
        <f>IF('Converted Data'!F49="4",Results!E49,"")</f>
        <v/>
      </c>
      <c r="AL49" t="str">
        <f>IF('Converted Data'!F49="5",Results!C49,"")</f>
        <v/>
      </c>
      <c r="AM49" t="str">
        <f>IF('Converted Data'!F49="5",Results!E49,"")</f>
        <v/>
      </c>
      <c r="AO49" t="str">
        <f>IF('Converted Data'!G49="Item 1",Results!C49,"")</f>
        <v/>
      </c>
      <c r="AP49" t="str">
        <f>IF('Converted Data'!G49="Item 1",Results!E49,"")</f>
        <v/>
      </c>
      <c r="AQ49" t="str">
        <f>IF('Converted Data'!G49="Item 2",Results!C49,"")</f>
        <v/>
      </c>
      <c r="AR49" t="str">
        <f>IF('Converted Data'!G49="Item 2",Results!E49,"")</f>
        <v/>
      </c>
      <c r="AS49" t="str">
        <f>IF('Converted Data'!G49="Item 3",Results!C49,"")</f>
        <v/>
      </c>
      <c r="AT49" t="str">
        <f>IF('Converted Data'!G49="Item 3",Results!E49,"")</f>
        <v/>
      </c>
      <c r="AU49" t="str">
        <f>IF('Converted Data'!G49="Item 4",Results!C49,"")</f>
        <v/>
      </c>
      <c r="AV49" t="str">
        <f>IF('Converted Data'!G49="Item 4",Results!E49,"")</f>
        <v/>
      </c>
      <c r="AX49" t="str">
        <f>IF('Converted Data'!H49="75%-100%",Results!C49,"")</f>
        <v/>
      </c>
      <c r="AY49" t="str">
        <f>IF('Converted Data'!H49="75%-100%",Results!E49,"")</f>
        <v/>
      </c>
      <c r="AZ49" t="str">
        <f>IF('Converted Data'!H49="51%-74%",Results!C49,"")</f>
        <v/>
      </c>
      <c r="BA49" t="str">
        <f>IF('Converted Data'!H49="51%-74%",Results!E49,"")</f>
        <v/>
      </c>
      <c r="BB49" t="str">
        <f>IF('Converted Data'!H49="Up to 50%",Results!C49,"")</f>
        <v/>
      </c>
      <c r="BC49" t="str">
        <f>IF('Converted Data'!H49="Up to 50%",Results!E49,"")</f>
        <v/>
      </c>
    </row>
    <row r="50" spans="1:55" x14ac:dyDescent="0.25">
      <c r="A50" s="47">
        <f>'Data Entry'!A50</f>
        <v>0</v>
      </c>
      <c r="B50" s="31">
        <f>SUM('Converted Data'!I50:P50)</f>
        <v>0</v>
      </c>
      <c r="C50" s="31" t="str">
        <f t="shared" si="0"/>
        <v/>
      </c>
      <c r="D50" s="32">
        <f>SUM('Converted Data'!Q50:X50)</f>
        <v>0</v>
      </c>
      <c r="E50" s="32" t="str">
        <f t="shared" si="1"/>
        <v/>
      </c>
      <c r="F50" s="48" t="e">
        <f t="shared" si="2"/>
        <v>#VALUE!</v>
      </c>
      <c r="J50" t="str">
        <f>IF('Converted Data'!B50="Male",Results!C50,"")</f>
        <v/>
      </c>
      <c r="K50" t="str">
        <f>IF('Converted Data'!B50="Male",Results!E50,"")</f>
        <v/>
      </c>
      <c r="L50" t="str">
        <f>IF('Converted Data'!B50="Female",Results!C50,"")</f>
        <v/>
      </c>
      <c r="M50" t="str">
        <f>IF('Converted Data'!B50="Female",Results!E50,"")</f>
        <v/>
      </c>
      <c r="N50" t="str">
        <f>IF('Converted Data'!B50="Other",Results!C50,"")</f>
        <v/>
      </c>
      <c r="O50" t="str">
        <f>IF('Converted Data'!B50="Other",Results!E50,"")</f>
        <v/>
      </c>
      <c r="Q50" t="str">
        <f>IF('Converted Data'!E50="University",Results!C50,"")</f>
        <v/>
      </c>
      <c r="R50" t="str">
        <f>IF('Converted Data'!E50="University",Results!E50,"")</f>
        <v/>
      </c>
      <c r="S50" t="str">
        <f>IF('Converted Data'!E50="College",C50,"")</f>
        <v/>
      </c>
      <c r="T50" t="str">
        <f>IF('Converted Data'!E50="College",Results!E50,"")</f>
        <v/>
      </c>
      <c r="U50" t="str">
        <f>IF('Converted Data'!E50="High School",Results!C50,"")</f>
        <v/>
      </c>
      <c r="V50" t="str">
        <f>IF('Converted Data'!E50="High School",Results!E50,"")</f>
        <v/>
      </c>
      <c r="W50" t="str">
        <f>IF('Converted Data'!E50="Primary School",Results!C50,"")</f>
        <v/>
      </c>
      <c r="X50" t="str">
        <f>IF('Converted Data'!E50="Primary School",Results!E50,"")</f>
        <v/>
      </c>
      <c r="Y50" t="str">
        <f>IF('Converted Data'!E50="No formal education",Results!C50,"")</f>
        <v/>
      </c>
      <c r="Z50" t="str">
        <f>IF('Converted Data'!E50="No formal education",Results!E50,"")</f>
        <v/>
      </c>
      <c r="AA50" t="str">
        <f>IF('Converted Data'!E50="Other",Results!C50,"")</f>
        <v/>
      </c>
      <c r="AB50" t="str">
        <f>IF('Converted Data'!E50="Other",Results!E50,"")</f>
        <v/>
      </c>
      <c r="AD50" t="str">
        <f>IF('Converted Data'!F50="1",Results!C50,"")</f>
        <v/>
      </c>
      <c r="AE50" t="str">
        <f>IF('Converted Data'!F50="1",Results!E50,"")</f>
        <v/>
      </c>
      <c r="AF50" t="str">
        <f>IF('Converted Data'!F50="2",Results!C50,"")</f>
        <v/>
      </c>
      <c r="AG50" t="str">
        <f>IF('Converted Data'!F50="2",Results!E50,"")</f>
        <v/>
      </c>
      <c r="AH50" t="str">
        <f>IF('Converted Data'!F50="3",Results!C50,"")</f>
        <v/>
      </c>
      <c r="AI50" t="str">
        <f>IF('Converted Data'!F50="3",Results!E50,"")</f>
        <v/>
      </c>
      <c r="AJ50" t="str">
        <f>IF('Converted Data'!F50="4",Results!C50,"")</f>
        <v/>
      </c>
      <c r="AK50" t="str">
        <f>IF('Converted Data'!F50="4",Results!E50,"")</f>
        <v/>
      </c>
      <c r="AL50" t="str">
        <f>IF('Converted Data'!F50="5",Results!C50,"")</f>
        <v/>
      </c>
      <c r="AM50" t="str">
        <f>IF('Converted Data'!F50="5",Results!E50,"")</f>
        <v/>
      </c>
      <c r="AO50" t="str">
        <f>IF('Converted Data'!G50="Item 1",Results!C50,"")</f>
        <v/>
      </c>
      <c r="AP50" t="str">
        <f>IF('Converted Data'!G50="Item 1",Results!E50,"")</f>
        <v/>
      </c>
      <c r="AQ50" t="str">
        <f>IF('Converted Data'!G50="Item 2",Results!C50,"")</f>
        <v/>
      </c>
      <c r="AR50" t="str">
        <f>IF('Converted Data'!G50="Item 2",Results!E50,"")</f>
        <v/>
      </c>
      <c r="AS50" t="str">
        <f>IF('Converted Data'!G50="Item 3",Results!C50,"")</f>
        <v/>
      </c>
      <c r="AT50" t="str">
        <f>IF('Converted Data'!G50="Item 3",Results!E50,"")</f>
        <v/>
      </c>
      <c r="AU50" t="str">
        <f>IF('Converted Data'!G50="Item 4",Results!C50,"")</f>
        <v/>
      </c>
      <c r="AV50" t="str">
        <f>IF('Converted Data'!G50="Item 4",Results!E50,"")</f>
        <v/>
      </c>
      <c r="AX50" t="str">
        <f>IF('Converted Data'!H50="75%-100%",Results!C50,"")</f>
        <v/>
      </c>
      <c r="AY50" t="str">
        <f>IF('Converted Data'!H50="75%-100%",Results!E50,"")</f>
        <v/>
      </c>
      <c r="AZ50" t="str">
        <f>IF('Converted Data'!H50="51%-74%",Results!C50,"")</f>
        <v/>
      </c>
      <c r="BA50" t="str">
        <f>IF('Converted Data'!H50="51%-74%",Results!E50,"")</f>
        <v/>
      </c>
      <c r="BB50" t="str">
        <f>IF('Converted Data'!H50="Up to 50%",Results!C50,"")</f>
        <v/>
      </c>
      <c r="BC50" t="str">
        <f>IF('Converted Data'!H50="Up to 50%",Results!E50,"")</f>
        <v/>
      </c>
    </row>
    <row r="51" spans="1:55" x14ac:dyDescent="0.25">
      <c r="A51" s="47">
        <f>'Data Entry'!A51</f>
        <v>0</v>
      </c>
      <c r="B51" s="31">
        <f>SUM('Converted Data'!I51:P51)</f>
        <v>0</v>
      </c>
      <c r="C51" s="31" t="str">
        <f t="shared" si="0"/>
        <v/>
      </c>
      <c r="D51" s="32">
        <f>SUM('Converted Data'!Q51:X51)</f>
        <v>0</v>
      </c>
      <c r="E51" s="32" t="str">
        <f t="shared" si="1"/>
        <v/>
      </c>
      <c r="F51" s="48" t="e">
        <f t="shared" si="2"/>
        <v>#VALUE!</v>
      </c>
      <c r="J51" t="str">
        <f>IF('Converted Data'!B51="Male",Results!C51,"")</f>
        <v/>
      </c>
      <c r="K51" t="str">
        <f>IF('Converted Data'!B51="Male",Results!E51,"")</f>
        <v/>
      </c>
      <c r="L51" t="str">
        <f>IF('Converted Data'!B51="Female",Results!C51,"")</f>
        <v/>
      </c>
      <c r="M51" t="str">
        <f>IF('Converted Data'!B51="Female",Results!E51,"")</f>
        <v/>
      </c>
      <c r="N51" t="str">
        <f>IF('Converted Data'!B51="Other",Results!C51,"")</f>
        <v/>
      </c>
      <c r="O51" t="str">
        <f>IF('Converted Data'!B51="Other",Results!E51,"")</f>
        <v/>
      </c>
      <c r="Q51" t="str">
        <f>IF('Converted Data'!E51="University",Results!C51,"")</f>
        <v/>
      </c>
      <c r="R51" t="str">
        <f>IF('Converted Data'!E51="University",Results!E51,"")</f>
        <v/>
      </c>
      <c r="S51" t="str">
        <f>IF('Converted Data'!E51="College",C51,"")</f>
        <v/>
      </c>
      <c r="T51" t="str">
        <f>IF('Converted Data'!E51="College",Results!E51,"")</f>
        <v/>
      </c>
      <c r="U51" t="str">
        <f>IF('Converted Data'!E51="High School",Results!C51,"")</f>
        <v/>
      </c>
      <c r="V51" t="str">
        <f>IF('Converted Data'!E51="High School",Results!E51,"")</f>
        <v/>
      </c>
      <c r="W51" t="str">
        <f>IF('Converted Data'!E51="Primary School",Results!C51,"")</f>
        <v/>
      </c>
      <c r="X51" t="str">
        <f>IF('Converted Data'!E51="Primary School",Results!E51,"")</f>
        <v/>
      </c>
      <c r="Y51" t="str">
        <f>IF('Converted Data'!E51="No formal education",Results!C51,"")</f>
        <v/>
      </c>
      <c r="Z51" t="str">
        <f>IF('Converted Data'!E51="No formal education",Results!E51,"")</f>
        <v/>
      </c>
      <c r="AA51" t="str">
        <f>IF('Converted Data'!E51="Other",Results!C51,"")</f>
        <v/>
      </c>
      <c r="AB51" t="str">
        <f>IF('Converted Data'!E51="Other",Results!E51,"")</f>
        <v/>
      </c>
      <c r="AD51" t="str">
        <f>IF('Converted Data'!F51="1",Results!C51,"")</f>
        <v/>
      </c>
      <c r="AE51" t="str">
        <f>IF('Converted Data'!F51="1",Results!E51,"")</f>
        <v/>
      </c>
      <c r="AF51" t="str">
        <f>IF('Converted Data'!F51="2",Results!C51,"")</f>
        <v/>
      </c>
      <c r="AG51" t="str">
        <f>IF('Converted Data'!F51="2",Results!E51,"")</f>
        <v/>
      </c>
      <c r="AH51" t="str">
        <f>IF('Converted Data'!F51="3",Results!C51,"")</f>
        <v/>
      </c>
      <c r="AI51" t="str">
        <f>IF('Converted Data'!F51="3",Results!E51,"")</f>
        <v/>
      </c>
      <c r="AJ51" t="str">
        <f>IF('Converted Data'!F51="4",Results!C51,"")</f>
        <v/>
      </c>
      <c r="AK51" t="str">
        <f>IF('Converted Data'!F51="4",Results!E51,"")</f>
        <v/>
      </c>
      <c r="AL51" t="str">
        <f>IF('Converted Data'!F51="5",Results!C51,"")</f>
        <v/>
      </c>
      <c r="AM51" t="str">
        <f>IF('Converted Data'!F51="5",Results!E51,"")</f>
        <v/>
      </c>
      <c r="AO51" t="str">
        <f>IF('Converted Data'!G51="Item 1",Results!C51,"")</f>
        <v/>
      </c>
      <c r="AP51" t="str">
        <f>IF('Converted Data'!G51="Item 1",Results!E51,"")</f>
        <v/>
      </c>
      <c r="AQ51" t="str">
        <f>IF('Converted Data'!G51="Item 2",Results!C51,"")</f>
        <v/>
      </c>
      <c r="AR51" t="str">
        <f>IF('Converted Data'!G51="Item 2",Results!E51,"")</f>
        <v/>
      </c>
      <c r="AS51" t="str">
        <f>IF('Converted Data'!G51="Item 3",Results!C51,"")</f>
        <v/>
      </c>
      <c r="AT51" t="str">
        <f>IF('Converted Data'!G51="Item 3",Results!E51,"")</f>
        <v/>
      </c>
      <c r="AU51" t="str">
        <f>IF('Converted Data'!G51="Item 4",Results!C51,"")</f>
        <v/>
      </c>
      <c r="AV51" t="str">
        <f>IF('Converted Data'!G51="Item 4",Results!E51,"")</f>
        <v/>
      </c>
      <c r="AX51" t="str">
        <f>IF('Converted Data'!H51="75%-100%",Results!C51,"")</f>
        <v/>
      </c>
      <c r="AY51" t="str">
        <f>IF('Converted Data'!H51="75%-100%",Results!E51,"")</f>
        <v/>
      </c>
      <c r="AZ51" t="str">
        <f>IF('Converted Data'!H51="51%-74%",Results!C51,"")</f>
        <v/>
      </c>
      <c r="BA51" t="str">
        <f>IF('Converted Data'!H51="51%-74%",Results!E51,"")</f>
        <v/>
      </c>
      <c r="BB51" t="str">
        <f>IF('Converted Data'!H51="Up to 50%",Results!C51,"")</f>
        <v/>
      </c>
      <c r="BC51" t="str">
        <f>IF('Converted Data'!H51="Up to 50%",Results!E51,"")</f>
        <v/>
      </c>
    </row>
    <row r="52" spans="1:55" x14ac:dyDescent="0.25">
      <c r="A52" s="47">
        <f>'Data Entry'!A52</f>
        <v>0</v>
      </c>
      <c r="B52" s="31">
        <f>SUM('Converted Data'!I52:P52)</f>
        <v>0</v>
      </c>
      <c r="C52" s="31" t="str">
        <f t="shared" si="0"/>
        <v/>
      </c>
      <c r="D52" s="32">
        <f>SUM('Converted Data'!Q52:X52)</f>
        <v>0</v>
      </c>
      <c r="E52" s="32" t="str">
        <f t="shared" si="1"/>
        <v/>
      </c>
      <c r="F52" s="48" t="e">
        <f t="shared" si="2"/>
        <v>#VALUE!</v>
      </c>
      <c r="J52" t="str">
        <f>IF('Converted Data'!B52="Male",Results!C52,"")</f>
        <v/>
      </c>
      <c r="K52" t="str">
        <f>IF('Converted Data'!B52="Male",Results!E52,"")</f>
        <v/>
      </c>
      <c r="L52" t="str">
        <f>IF('Converted Data'!B52="Female",Results!C52,"")</f>
        <v/>
      </c>
      <c r="M52" t="str">
        <f>IF('Converted Data'!B52="Female",Results!E52,"")</f>
        <v/>
      </c>
      <c r="N52" t="str">
        <f>IF('Converted Data'!B52="Other",Results!C52,"")</f>
        <v/>
      </c>
      <c r="O52" t="str">
        <f>IF('Converted Data'!B52="Other",Results!E52,"")</f>
        <v/>
      </c>
      <c r="Q52" t="str">
        <f>IF('Converted Data'!E52="University",Results!C52,"")</f>
        <v/>
      </c>
      <c r="R52" t="str">
        <f>IF('Converted Data'!E52="University",Results!E52,"")</f>
        <v/>
      </c>
      <c r="S52" t="str">
        <f>IF('Converted Data'!E52="College",C52,"")</f>
        <v/>
      </c>
      <c r="T52" t="str">
        <f>IF('Converted Data'!E52="College",Results!E52,"")</f>
        <v/>
      </c>
      <c r="U52" t="str">
        <f>IF('Converted Data'!E52="High School",Results!C52,"")</f>
        <v/>
      </c>
      <c r="V52" t="str">
        <f>IF('Converted Data'!E52="High School",Results!E52,"")</f>
        <v/>
      </c>
      <c r="W52" t="str">
        <f>IF('Converted Data'!E52="Primary School",Results!C52,"")</f>
        <v/>
      </c>
      <c r="X52" t="str">
        <f>IF('Converted Data'!E52="Primary School",Results!E52,"")</f>
        <v/>
      </c>
      <c r="Y52" t="str">
        <f>IF('Converted Data'!E52="No formal education",Results!C52,"")</f>
        <v/>
      </c>
      <c r="Z52" t="str">
        <f>IF('Converted Data'!E52="No formal education",Results!E52,"")</f>
        <v/>
      </c>
      <c r="AA52" t="str">
        <f>IF('Converted Data'!E52="Other",Results!C52,"")</f>
        <v/>
      </c>
      <c r="AB52" t="str">
        <f>IF('Converted Data'!E52="Other",Results!E52,"")</f>
        <v/>
      </c>
      <c r="AD52" t="str">
        <f>IF('Converted Data'!F52="1",Results!C52,"")</f>
        <v/>
      </c>
      <c r="AE52" t="str">
        <f>IF('Converted Data'!F52="1",Results!E52,"")</f>
        <v/>
      </c>
      <c r="AF52" t="str">
        <f>IF('Converted Data'!F52="2",Results!C52,"")</f>
        <v/>
      </c>
      <c r="AG52" t="str">
        <f>IF('Converted Data'!F52="2",Results!E52,"")</f>
        <v/>
      </c>
      <c r="AH52" t="str">
        <f>IF('Converted Data'!F52="3",Results!C52,"")</f>
        <v/>
      </c>
      <c r="AI52" t="str">
        <f>IF('Converted Data'!F52="3",Results!E52,"")</f>
        <v/>
      </c>
      <c r="AJ52" t="str">
        <f>IF('Converted Data'!F52="4",Results!C52,"")</f>
        <v/>
      </c>
      <c r="AK52" t="str">
        <f>IF('Converted Data'!F52="4",Results!E52,"")</f>
        <v/>
      </c>
      <c r="AL52" t="str">
        <f>IF('Converted Data'!F52="5",Results!C52,"")</f>
        <v/>
      </c>
      <c r="AM52" t="str">
        <f>IF('Converted Data'!F52="5",Results!E52,"")</f>
        <v/>
      </c>
      <c r="AO52" t="str">
        <f>IF('Converted Data'!G52="Item 1",Results!C52,"")</f>
        <v/>
      </c>
      <c r="AP52" t="str">
        <f>IF('Converted Data'!G52="Item 1",Results!E52,"")</f>
        <v/>
      </c>
      <c r="AQ52" t="str">
        <f>IF('Converted Data'!G52="Item 2",Results!C52,"")</f>
        <v/>
      </c>
      <c r="AR52" t="str">
        <f>IF('Converted Data'!G52="Item 2",Results!E52,"")</f>
        <v/>
      </c>
      <c r="AS52" t="str">
        <f>IF('Converted Data'!G52="Item 3",Results!C52,"")</f>
        <v/>
      </c>
      <c r="AT52" t="str">
        <f>IF('Converted Data'!G52="Item 3",Results!E52,"")</f>
        <v/>
      </c>
      <c r="AU52" t="str">
        <f>IF('Converted Data'!G52="Item 4",Results!C52,"")</f>
        <v/>
      </c>
      <c r="AV52" t="str">
        <f>IF('Converted Data'!G52="Item 4",Results!E52,"")</f>
        <v/>
      </c>
      <c r="AX52" t="str">
        <f>IF('Converted Data'!H52="75%-100%",Results!C52,"")</f>
        <v/>
      </c>
      <c r="AY52" t="str">
        <f>IF('Converted Data'!H52="75%-100%",Results!E52,"")</f>
        <v/>
      </c>
      <c r="AZ52" t="str">
        <f>IF('Converted Data'!H52="51%-74%",Results!C52,"")</f>
        <v/>
      </c>
      <c r="BA52" t="str">
        <f>IF('Converted Data'!H52="51%-74%",Results!E52,"")</f>
        <v/>
      </c>
      <c r="BB52" t="str">
        <f>IF('Converted Data'!H52="Up to 50%",Results!C52,"")</f>
        <v/>
      </c>
      <c r="BC52" t="str">
        <f>IF('Converted Data'!H52="Up to 50%",Results!E52,"")</f>
        <v/>
      </c>
    </row>
    <row r="53" spans="1:55" x14ac:dyDescent="0.25">
      <c r="A53" s="47">
        <f>'Data Entry'!A53</f>
        <v>0</v>
      </c>
      <c r="B53" s="31">
        <f>SUM('Converted Data'!I53:P53)</f>
        <v>0</v>
      </c>
      <c r="C53" s="31" t="str">
        <f t="shared" si="0"/>
        <v/>
      </c>
      <c r="D53" s="32">
        <f>SUM('Converted Data'!Q53:X53)</f>
        <v>0</v>
      </c>
      <c r="E53" s="32" t="str">
        <f t="shared" si="1"/>
        <v/>
      </c>
      <c r="F53" s="48" t="e">
        <f t="shared" si="2"/>
        <v>#VALUE!</v>
      </c>
      <c r="J53" t="str">
        <f>IF('Converted Data'!B53="Male",Results!C53,"")</f>
        <v/>
      </c>
      <c r="K53" t="str">
        <f>IF('Converted Data'!B53="Male",Results!E53,"")</f>
        <v/>
      </c>
      <c r="L53" t="str">
        <f>IF('Converted Data'!B53="Female",Results!C53,"")</f>
        <v/>
      </c>
      <c r="M53" t="str">
        <f>IF('Converted Data'!B53="Female",Results!E53,"")</f>
        <v/>
      </c>
      <c r="N53" t="str">
        <f>IF('Converted Data'!B53="Other",Results!C53,"")</f>
        <v/>
      </c>
      <c r="O53" t="str">
        <f>IF('Converted Data'!B53="Other",Results!E53,"")</f>
        <v/>
      </c>
      <c r="Q53" t="str">
        <f>IF('Converted Data'!E53="University",Results!C53,"")</f>
        <v/>
      </c>
      <c r="R53" t="str">
        <f>IF('Converted Data'!E53="University",Results!E53,"")</f>
        <v/>
      </c>
      <c r="S53" t="str">
        <f>IF('Converted Data'!E53="College",C53,"")</f>
        <v/>
      </c>
      <c r="T53" t="str">
        <f>IF('Converted Data'!E53="College",Results!E53,"")</f>
        <v/>
      </c>
      <c r="U53" t="str">
        <f>IF('Converted Data'!E53="High School",Results!C53,"")</f>
        <v/>
      </c>
      <c r="V53" t="str">
        <f>IF('Converted Data'!E53="High School",Results!E53,"")</f>
        <v/>
      </c>
      <c r="W53" t="str">
        <f>IF('Converted Data'!E53="Primary School",Results!C53,"")</f>
        <v/>
      </c>
      <c r="X53" t="str">
        <f>IF('Converted Data'!E53="Primary School",Results!E53,"")</f>
        <v/>
      </c>
      <c r="Y53" t="str">
        <f>IF('Converted Data'!E53="No formal education",Results!C53,"")</f>
        <v/>
      </c>
      <c r="Z53" t="str">
        <f>IF('Converted Data'!E53="No formal education",Results!E53,"")</f>
        <v/>
      </c>
      <c r="AA53" t="str">
        <f>IF('Converted Data'!E53="Other",Results!C53,"")</f>
        <v/>
      </c>
      <c r="AB53" t="str">
        <f>IF('Converted Data'!E53="Other",Results!E53,"")</f>
        <v/>
      </c>
      <c r="AD53" t="str">
        <f>IF('Converted Data'!F53="1",Results!C53,"")</f>
        <v/>
      </c>
      <c r="AE53" t="str">
        <f>IF('Converted Data'!F53="1",Results!E53,"")</f>
        <v/>
      </c>
      <c r="AF53" t="str">
        <f>IF('Converted Data'!F53="2",Results!C53,"")</f>
        <v/>
      </c>
      <c r="AG53" t="str">
        <f>IF('Converted Data'!F53="2",Results!E53,"")</f>
        <v/>
      </c>
      <c r="AH53" t="str">
        <f>IF('Converted Data'!F53="3",Results!C53,"")</f>
        <v/>
      </c>
      <c r="AI53" t="str">
        <f>IF('Converted Data'!F53="3",Results!E53,"")</f>
        <v/>
      </c>
      <c r="AJ53" t="str">
        <f>IF('Converted Data'!F53="4",Results!C53,"")</f>
        <v/>
      </c>
      <c r="AK53" t="str">
        <f>IF('Converted Data'!F53="4",Results!E53,"")</f>
        <v/>
      </c>
      <c r="AL53" t="str">
        <f>IF('Converted Data'!F53="5",Results!C53,"")</f>
        <v/>
      </c>
      <c r="AM53" t="str">
        <f>IF('Converted Data'!F53="5",Results!E53,"")</f>
        <v/>
      </c>
      <c r="AO53" t="str">
        <f>IF('Converted Data'!G53="Item 1",Results!C53,"")</f>
        <v/>
      </c>
      <c r="AP53" t="str">
        <f>IF('Converted Data'!G53="Item 1",Results!E53,"")</f>
        <v/>
      </c>
      <c r="AQ53" t="str">
        <f>IF('Converted Data'!G53="Item 2",Results!C53,"")</f>
        <v/>
      </c>
      <c r="AR53" t="str">
        <f>IF('Converted Data'!G53="Item 2",Results!E53,"")</f>
        <v/>
      </c>
      <c r="AS53" t="str">
        <f>IF('Converted Data'!G53="Item 3",Results!C53,"")</f>
        <v/>
      </c>
      <c r="AT53" t="str">
        <f>IF('Converted Data'!G53="Item 3",Results!E53,"")</f>
        <v/>
      </c>
      <c r="AU53" t="str">
        <f>IF('Converted Data'!G53="Item 4",Results!C53,"")</f>
        <v/>
      </c>
      <c r="AV53" t="str">
        <f>IF('Converted Data'!G53="Item 4",Results!E53,"")</f>
        <v/>
      </c>
      <c r="AX53" t="str">
        <f>IF('Converted Data'!H53="75%-100%",Results!C53,"")</f>
        <v/>
      </c>
      <c r="AY53" t="str">
        <f>IF('Converted Data'!H53="75%-100%",Results!E53,"")</f>
        <v/>
      </c>
      <c r="AZ53" t="str">
        <f>IF('Converted Data'!H53="51%-74%",Results!C53,"")</f>
        <v/>
      </c>
      <c r="BA53" t="str">
        <f>IF('Converted Data'!H53="51%-74%",Results!E53,"")</f>
        <v/>
      </c>
      <c r="BB53" t="str">
        <f>IF('Converted Data'!H53="Up to 50%",Results!C53,"")</f>
        <v/>
      </c>
      <c r="BC53" t="str">
        <f>IF('Converted Data'!H53="Up to 50%",Results!E53,"")</f>
        <v/>
      </c>
    </row>
  </sheetData>
  <sheetProtection algorithmName="SHA-512" hashValue="WiZr4Otn7Akp1OrRRvcNxEfHBKjNBV99i9lmnPjOIaw3l/PDKZGAGagifPY+Xo1Y0VmytNILZ5onSxDLVHdH/g==" saltValue="75lo3kaYzGEbf0JsAANABQ==" spinCount="100000" sheet="1" objects="1" scenarios="1"/>
  <pageMargins left="0.7" right="0.7" top="0.75" bottom="0.75" header="0.3" footer="0.3"/>
  <ignoredErrors>
    <ignoredError sqref="D4 D5:D5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80" zoomScaleNormal="80" workbookViewId="0"/>
  </sheetViews>
  <sheetFormatPr defaultRowHeight="15" x14ac:dyDescent="0.25"/>
  <cols>
    <col min="1" max="1" width="2.7109375" customWidth="1"/>
    <col min="2" max="2" width="23.28515625" customWidth="1"/>
    <col min="6" max="6" width="24.7109375" customWidth="1"/>
    <col min="8" max="9" width="17.5703125" customWidth="1"/>
    <col min="10" max="10" width="10.85546875" customWidth="1"/>
    <col min="12" max="12" width="22.140625" customWidth="1"/>
    <col min="13" max="13" width="13.5703125" style="5" customWidth="1"/>
  </cols>
  <sheetData>
    <row r="1" spans="1:14" ht="21" x14ac:dyDescent="0.35">
      <c r="A1" s="57" t="s">
        <v>79</v>
      </c>
    </row>
    <row r="3" spans="1:14" x14ac:dyDescent="0.25">
      <c r="E3" s="11"/>
      <c r="F3" s="29" t="s">
        <v>27</v>
      </c>
      <c r="G3" s="34" t="s">
        <v>36</v>
      </c>
      <c r="H3" s="36" t="s">
        <v>77</v>
      </c>
      <c r="I3" s="34" t="s">
        <v>78</v>
      </c>
      <c r="J3" s="34" t="s">
        <v>29</v>
      </c>
      <c r="K3" s="34" t="s">
        <v>26</v>
      </c>
      <c r="L3" s="62" t="s">
        <v>28</v>
      </c>
      <c r="N3" s="5"/>
    </row>
    <row r="4" spans="1:14" x14ac:dyDescent="0.25">
      <c r="E4" s="12"/>
      <c r="F4" s="35" t="s">
        <v>27</v>
      </c>
      <c r="G4" s="54"/>
      <c r="H4" s="59" t="e">
        <f>AVERAGEIF(Results!C4:C53,"&gt;0")</f>
        <v>#DIV/0!</v>
      </c>
      <c r="I4" s="59" t="e">
        <f>AVERAGEIF(Results!E4:E53,"&gt;0")</f>
        <v>#DIV/0!</v>
      </c>
      <c r="J4" s="59" t="e">
        <f>I4-H4</f>
        <v>#DIV/0!</v>
      </c>
      <c r="K4" s="44" t="e">
        <f>_xlfn.T.TEST(Results!C4:C53,Results!E4:E53,2,1)</f>
        <v>#DIV/0!</v>
      </c>
      <c r="L4" s="9" t="e">
        <f>IF(K4&lt;0.05,"Significant (p&lt;.05)",IF(K4&gt;0.05,"Not significant (p&gt;.05)"))</f>
        <v>#DIV/0!</v>
      </c>
      <c r="N4" s="5"/>
    </row>
    <row r="5" spans="1:14" x14ac:dyDescent="0.25">
      <c r="F5" s="5"/>
      <c r="G5" s="5"/>
      <c r="H5" s="5"/>
      <c r="I5" s="5"/>
      <c r="J5" s="5"/>
      <c r="K5" s="5"/>
      <c r="L5" s="5"/>
      <c r="N5" s="5"/>
    </row>
    <row r="6" spans="1:14" x14ac:dyDescent="0.25">
      <c r="B6" s="29" t="s">
        <v>0</v>
      </c>
      <c r="C6" s="41" t="s">
        <v>4</v>
      </c>
      <c r="D6" s="42" t="s">
        <v>3</v>
      </c>
      <c r="F6" s="24" t="s">
        <v>0</v>
      </c>
      <c r="G6" s="34" t="s">
        <v>36</v>
      </c>
      <c r="H6" s="36" t="s">
        <v>77</v>
      </c>
      <c r="I6" s="34" t="s">
        <v>78</v>
      </c>
      <c r="J6" s="34" t="s">
        <v>29</v>
      </c>
      <c r="K6" s="34" t="s">
        <v>26</v>
      </c>
      <c r="L6" s="62" t="s">
        <v>28</v>
      </c>
      <c r="N6" s="5"/>
    </row>
    <row r="7" spans="1:14" x14ac:dyDescent="0.25">
      <c r="B7" s="4" t="s">
        <v>1</v>
      </c>
      <c r="C7" s="5">
        <f>COUNTIF('Converted Data'!B4:B53,"Male")</f>
        <v>0</v>
      </c>
      <c r="D7" s="6" t="e">
        <f>(C7*100)/C10</f>
        <v>#DIV/0!</v>
      </c>
      <c r="F7" s="38" t="s">
        <v>1</v>
      </c>
      <c r="G7" s="11">
        <f>C7</f>
        <v>0</v>
      </c>
      <c r="H7" s="60" t="e">
        <f>AVERAGEIF(Results!J4:J53,"&gt;0")</f>
        <v>#DIV/0!</v>
      </c>
      <c r="I7" s="61" t="e">
        <f>AVERAGEIF(Results!K4:K53,"&gt;0")</f>
        <v>#DIV/0!</v>
      </c>
      <c r="J7" s="61" t="e">
        <f>I7-H7</f>
        <v>#DIV/0!</v>
      </c>
      <c r="K7" s="45" t="e">
        <f>_xlfn.T.TEST(Results!J4:J53,Results!K4:K53,2,1)</f>
        <v>#DIV/0!</v>
      </c>
      <c r="L7" s="15" t="e">
        <f t="shared" ref="L7:L9" si="0">IF(K7&lt;0.05,"Significant (p&lt;.05)",IF(K7&gt;0.05,"Not significant (p&gt;.05)"))</f>
        <v>#DIV/0!</v>
      </c>
      <c r="N7" s="5"/>
    </row>
    <row r="8" spans="1:14" x14ac:dyDescent="0.25">
      <c r="B8" s="4" t="s">
        <v>2</v>
      </c>
      <c r="C8" s="5">
        <f>COUNTIF('Converted Data'!B4:B53,"Female")</f>
        <v>0</v>
      </c>
      <c r="D8" s="6" t="e">
        <f>(C8*100)/C10</f>
        <v>#DIV/0!</v>
      </c>
      <c r="F8" s="13" t="s">
        <v>2</v>
      </c>
      <c r="G8" s="11">
        <f>C8</f>
        <v>0</v>
      </c>
      <c r="H8" s="61" t="e">
        <f>AVERAGEIF(Results!L4:L53,"&gt;0")</f>
        <v>#DIV/0!</v>
      </c>
      <c r="I8" s="61" t="e">
        <f>AVERAGEIF(Results!M4:M53,"&gt;0")</f>
        <v>#DIV/0!</v>
      </c>
      <c r="J8" s="61" t="e">
        <f>I8-H8</f>
        <v>#DIV/0!</v>
      </c>
      <c r="K8" s="45" t="e">
        <f>_xlfn.T.TEST(Results!L4:L53,Results!M4:M53,2,1)</f>
        <v>#DIV/0!</v>
      </c>
      <c r="L8" s="15" t="e">
        <f t="shared" si="0"/>
        <v>#DIV/0!</v>
      </c>
      <c r="N8" s="5"/>
    </row>
    <row r="9" spans="1:14" x14ac:dyDescent="0.25">
      <c r="B9" s="4" t="s">
        <v>31</v>
      </c>
      <c r="C9" s="5">
        <f>COUNTIF('Converted Data'!B4:B53,"Other")</f>
        <v>0</v>
      </c>
      <c r="D9" s="6" t="e">
        <f>(C9*100)/C10</f>
        <v>#DIV/0!</v>
      </c>
      <c r="F9" s="35" t="s">
        <v>31</v>
      </c>
      <c r="G9" s="54">
        <f>C9</f>
        <v>0</v>
      </c>
      <c r="H9" s="59" t="e">
        <f>AVERAGEIF(Results!N4:N53,"&gt;0")</f>
        <v>#DIV/0!</v>
      </c>
      <c r="I9" s="59" t="e">
        <f>AVERAGEIF(Results!O4:O53,"&gt;0")</f>
        <v>#DIV/0!</v>
      </c>
      <c r="J9" s="59" t="e">
        <f>I9-H9</f>
        <v>#DIV/0!</v>
      </c>
      <c r="K9" s="44" t="e">
        <f>_xlfn.T.TEST(Results!N4:N53,Results!O4:O53,2,1)</f>
        <v>#DIV/0!</v>
      </c>
      <c r="L9" s="9" t="e">
        <f t="shared" si="0"/>
        <v>#DIV/0!</v>
      </c>
      <c r="N9" s="5"/>
    </row>
    <row r="10" spans="1:14" x14ac:dyDescent="0.25">
      <c r="B10" s="7" t="s">
        <v>5</v>
      </c>
      <c r="C10" s="8">
        <f>SUM(C7:C9)</f>
        <v>0</v>
      </c>
      <c r="D10" s="25" t="e">
        <f>SUM(D7:D9)</f>
        <v>#DIV/0!</v>
      </c>
      <c r="F10" s="12"/>
      <c r="G10" s="11"/>
      <c r="H10" s="12"/>
      <c r="I10" s="12"/>
      <c r="J10" s="12"/>
      <c r="K10" s="45"/>
      <c r="L10" s="5"/>
      <c r="N10" s="5"/>
    </row>
    <row r="11" spans="1:14" x14ac:dyDescent="0.25">
      <c r="B11" s="5"/>
      <c r="C11" s="5"/>
      <c r="D11" s="12"/>
      <c r="F11" s="12"/>
      <c r="G11" s="11"/>
      <c r="H11" s="12"/>
      <c r="I11" s="12"/>
      <c r="J11" s="12"/>
      <c r="K11" s="45"/>
      <c r="L11" s="5"/>
      <c r="N11" s="5"/>
    </row>
    <row r="12" spans="1:14" x14ac:dyDescent="0.25">
      <c r="B12" s="24" t="s">
        <v>6</v>
      </c>
      <c r="C12" s="42" t="s">
        <v>22</v>
      </c>
      <c r="F12" s="12"/>
      <c r="G12" s="11"/>
      <c r="H12" s="12"/>
      <c r="I12" s="12"/>
      <c r="J12" s="12"/>
      <c r="K12" s="45"/>
      <c r="L12" s="5"/>
      <c r="N12" s="5"/>
    </row>
    <row r="13" spans="1:14" x14ac:dyDescent="0.25">
      <c r="B13" s="13" t="s">
        <v>7</v>
      </c>
      <c r="C13" s="14">
        <f>MIN('Converted Data'!D4:D53)</f>
        <v>0</v>
      </c>
      <c r="F13" s="12"/>
      <c r="G13" s="11"/>
      <c r="H13" s="12"/>
      <c r="I13" s="12"/>
      <c r="J13" s="12"/>
      <c r="K13" s="45"/>
      <c r="L13" s="5"/>
      <c r="N13" s="5"/>
    </row>
    <row r="14" spans="1:14" x14ac:dyDescent="0.25">
      <c r="B14" s="4" t="s">
        <v>8</v>
      </c>
      <c r="C14" s="14">
        <f>MAX('Converted Data'!D4:D53)</f>
        <v>0</v>
      </c>
      <c r="F14" s="12"/>
      <c r="G14" s="11"/>
      <c r="H14" s="12"/>
      <c r="I14" s="12"/>
      <c r="J14" s="12"/>
      <c r="K14" s="45"/>
      <c r="L14" s="5"/>
      <c r="N14" s="5"/>
    </row>
    <row r="15" spans="1:14" x14ac:dyDescent="0.25">
      <c r="B15" s="4" t="s">
        <v>12</v>
      </c>
      <c r="C15" s="14">
        <f>C14-C13</f>
        <v>0</v>
      </c>
      <c r="F15" s="12"/>
      <c r="G15" s="11"/>
      <c r="H15" s="12"/>
      <c r="I15" s="12"/>
      <c r="J15" s="12"/>
      <c r="K15" s="45"/>
      <c r="L15" s="5"/>
      <c r="N15" s="5"/>
    </row>
    <row r="16" spans="1:14" x14ac:dyDescent="0.25">
      <c r="B16" s="4" t="s">
        <v>9</v>
      </c>
      <c r="C16" s="6" t="e">
        <f>AVERAGEIF('Converted Data'!D4:D53,"&gt;0")</f>
        <v>#DIV/0!</v>
      </c>
      <c r="F16" s="12"/>
      <c r="G16" s="11"/>
      <c r="H16" s="12"/>
      <c r="I16" s="12"/>
      <c r="J16" s="12"/>
      <c r="K16" s="45"/>
      <c r="L16" s="5"/>
    </row>
    <row r="17" spans="2:12" x14ac:dyDescent="0.25">
      <c r="B17" s="4" t="s">
        <v>10</v>
      </c>
      <c r="C17" s="6" t="e">
        <f>MEDIAN('Converted Data'!D4:D53)</f>
        <v>#NUM!</v>
      </c>
      <c r="F17" s="12"/>
      <c r="G17" s="11"/>
      <c r="H17" s="12"/>
      <c r="I17" s="12"/>
      <c r="J17" s="12"/>
      <c r="K17" s="45"/>
      <c r="L17" s="5"/>
    </row>
    <row r="18" spans="2:12" x14ac:dyDescent="0.25">
      <c r="B18" s="7" t="s">
        <v>11</v>
      </c>
      <c r="C18" s="9" t="e">
        <f>MODE('Converted Data'!D4:D53)</f>
        <v>#N/A</v>
      </c>
      <c r="F18" s="12"/>
      <c r="G18" s="11"/>
      <c r="H18" s="12"/>
      <c r="I18" s="12"/>
      <c r="J18" s="12"/>
      <c r="K18" s="45"/>
      <c r="L18" s="5"/>
    </row>
    <row r="19" spans="2:12" x14ac:dyDescent="0.25">
      <c r="F19" s="5"/>
      <c r="G19" s="5"/>
      <c r="H19" s="5"/>
      <c r="I19" s="5"/>
      <c r="J19" s="5"/>
      <c r="K19" s="5"/>
      <c r="L19" s="5"/>
    </row>
    <row r="20" spans="2:12" x14ac:dyDescent="0.25">
      <c r="B20" s="24" t="s">
        <v>16</v>
      </c>
      <c r="C20" s="41" t="s">
        <v>4</v>
      </c>
      <c r="D20" s="42" t="s">
        <v>3</v>
      </c>
      <c r="F20" s="24" t="s">
        <v>16</v>
      </c>
      <c r="G20" s="34" t="s">
        <v>36</v>
      </c>
      <c r="H20" s="36" t="s">
        <v>77</v>
      </c>
      <c r="I20" s="34" t="s">
        <v>78</v>
      </c>
      <c r="J20" s="34" t="s">
        <v>29</v>
      </c>
      <c r="K20" s="34" t="s">
        <v>26</v>
      </c>
      <c r="L20" s="62" t="s">
        <v>28</v>
      </c>
    </row>
    <row r="21" spans="2:12" x14ac:dyDescent="0.25">
      <c r="B21" s="26" t="s">
        <v>17</v>
      </c>
      <c r="C21" s="5">
        <f>COUNTIF('Converted Data'!E4:E53,"University")</f>
        <v>0</v>
      </c>
      <c r="D21" s="6" t="e">
        <f>(C21*100)/C27</f>
        <v>#DIV/0!</v>
      </c>
      <c r="F21" s="37" t="s">
        <v>17</v>
      </c>
      <c r="G21" s="11">
        <f t="shared" ref="G21:G26" si="1">C21</f>
        <v>0</v>
      </c>
      <c r="H21" s="61" t="e">
        <f>AVERAGEIF(Results!Q4:Q53,"&gt;0")</f>
        <v>#DIV/0!</v>
      </c>
      <c r="I21" s="61" t="e">
        <f>AVERAGEIF(Results!R4:R53,"&gt;0")</f>
        <v>#DIV/0!</v>
      </c>
      <c r="J21" s="61" t="e">
        <f t="shared" ref="J21:J26" si="2">I21-H21</f>
        <v>#DIV/0!</v>
      </c>
      <c r="K21" s="5" t="e">
        <f>_xlfn.T.TEST(Results!Q4:Q53,Results!R4:R53,2,1)</f>
        <v>#DIV/0!</v>
      </c>
      <c r="L21" s="15" t="e">
        <f t="shared" ref="L21:L26" si="3">IF(K21&lt;0.05,"Significant (p&lt;.05)",IF(K21&gt;0.05,"Not significant (p&gt;.05)"))</f>
        <v>#DIV/0!</v>
      </c>
    </row>
    <row r="22" spans="2:12" x14ac:dyDescent="0.25">
      <c r="B22" s="26" t="s">
        <v>18</v>
      </c>
      <c r="C22" s="5">
        <f>COUNTIF('Converted Data'!E4:E53,"College")</f>
        <v>0</v>
      </c>
      <c r="D22" s="6" t="e">
        <f>(C22*100)/C27</f>
        <v>#DIV/0!</v>
      </c>
      <c r="F22" s="26" t="s">
        <v>18</v>
      </c>
      <c r="G22" s="11">
        <f t="shared" si="1"/>
        <v>0</v>
      </c>
      <c r="H22" s="61" t="e">
        <f>AVERAGEIF(Results!S4:S53,"&gt;0")</f>
        <v>#DIV/0!</v>
      </c>
      <c r="I22" s="61" t="e">
        <f>AVERAGEIF(Results!T4:T53,"&gt;0")</f>
        <v>#DIV/0!</v>
      </c>
      <c r="J22" s="61" t="e">
        <f t="shared" si="2"/>
        <v>#DIV/0!</v>
      </c>
      <c r="K22" s="45" t="e">
        <f>_xlfn.T.TEST(Results!S4:S53,Results!T4:T53,2,1)</f>
        <v>#DIV/0!</v>
      </c>
      <c r="L22" s="15" t="e">
        <f t="shared" si="3"/>
        <v>#DIV/0!</v>
      </c>
    </row>
    <row r="23" spans="2:12" x14ac:dyDescent="0.25">
      <c r="B23" s="26" t="s">
        <v>19</v>
      </c>
      <c r="C23" s="5">
        <f>COUNTIF('Converted Data'!E4:E53,"High school")</f>
        <v>0</v>
      </c>
      <c r="D23" s="6" t="e">
        <f>(C23*100)/C27</f>
        <v>#DIV/0!</v>
      </c>
      <c r="F23" s="26" t="s">
        <v>19</v>
      </c>
      <c r="G23" s="11">
        <f t="shared" si="1"/>
        <v>0</v>
      </c>
      <c r="H23" s="61" t="e">
        <f>AVERAGEIF(Results!U4:U53,"&gt;0")</f>
        <v>#DIV/0!</v>
      </c>
      <c r="I23" s="61" t="e">
        <f>AVERAGEIF(Results!V4:V53,"&gt;0")</f>
        <v>#DIV/0!</v>
      </c>
      <c r="J23" s="61" t="e">
        <f t="shared" si="2"/>
        <v>#DIV/0!</v>
      </c>
      <c r="K23" s="45" t="e">
        <f>_xlfn.T.TEST(Results!U4:U53,Results!V4:V53,2,1)</f>
        <v>#DIV/0!</v>
      </c>
      <c r="L23" s="15" t="e">
        <f t="shared" si="3"/>
        <v>#DIV/0!</v>
      </c>
    </row>
    <row r="24" spans="2:12" x14ac:dyDescent="0.25">
      <c r="B24" s="13" t="s">
        <v>20</v>
      </c>
      <c r="C24" s="5">
        <f>COUNTIF('Converted Data'!E4:E53,"Primary school")</f>
        <v>0</v>
      </c>
      <c r="D24" s="6" t="e">
        <f>(C24*100)/C27</f>
        <v>#DIV/0!</v>
      </c>
      <c r="F24" s="13" t="s">
        <v>20</v>
      </c>
      <c r="G24" s="11">
        <f t="shared" si="1"/>
        <v>0</v>
      </c>
      <c r="H24" s="61" t="e">
        <f>AVERAGEIF(Results!W4:W53,"&gt;0")</f>
        <v>#DIV/0!</v>
      </c>
      <c r="I24" s="61" t="e">
        <f>AVERAGEIF(Results!X4:X53,"&gt;0")</f>
        <v>#DIV/0!</v>
      </c>
      <c r="J24" s="61" t="e">
        <f t="shared" si="2"/>
        <v>#DIV/0!</v>
      </c>
      <c r="K24" s="45" t="e">
        <f>_xlfn.T.TEST(Results!W4:W53,Results!X4:X53,2,1)</f>
        <v>#DIV/0!</v>
      </c>
      <c r="L24" s="15" t="e">
        <f t="shared" si="3"/>
        <v>#DIV/0!</v>
      </c>
    </row>
    <row r="25" spans="2:12" x14ac:dyDescent="0.25">
      <c r="B25" s="27" t="s">
        <v>21</v>
      </c>
      <c r="C25" s="5">
        <f>COUNTIF('Converted Data'!E4:E53,"No formal education")</f>
        <v>0</v>
      </c>
      <c r="D25" s="6" t="e">
        <f>(C25*100)/C27</f>
        <v>#DIV/0!</v>
      </c>
      <c r="F25" s="27" t="s">
        <v>21</v>
      </c>
      <c r="G25" s="11">
        <f t="shared" si="1"/>
        <v>0</v>
      </c>
      <c r="H25" s="61" t="e">
        <f>AVERAGEIF(Results!Y4:Y53,"&gt;0")</f>
        <v>#DIV/0!</v>
      </c>
      <c r="I25" s="61" t="e">
        <f>AVERAGEIF(Results!Z4:Z53,"&gt;0")</f>
        <v>#DIV/0!</v>
      </c>
      <c r="J25" s="61" t="e">
        <f t="shared" si="2"/>
        <v>#DIV/0!</v>
      </c>
      <c r="K25" s="45" t="e">
        <f>_xlfn.T.TEST(Results!Y4:Y53,Results!Z4:Z53,2,1)</f>
        <v>#DIV/0!</v>
      </c>
      <c r="L25" s="15" t="e">
        <f t="shared" si="3"/>
        <v>#DIV/0!</v>
      </c>
    </row>
    <row r="26" spans="2:12" x14ac:dyDescent="0.25">
      <c r="B26" s="27" t="s">
        <v>31</v>
      </c>
      <c r="C26" s="5">
        <f>COUNTIF('Converted Data'!E4:E53,"Other")</f>
        <v>0</v>
      </c>
      <c r="D26" s="6" t="e">
        <f>(C26*100)/C27</f>
        <v>#DIV/0!</v>
      </c>
      <c r="F26" s="28" t="s">
        <v>31</v>
      </c>
      <c r="G26" s="54">
        <f t="shared" si="1"/>
        <v>0</v>
      </c>
      <c r="H26" s="59" t="e">
        <f>AVERAGEIF(Results!AA4:AA53,"&gt;0")</f>
        <v>#DIV/0!</v>
      </c>
      <c r="I26" s="59" t="e">
        <f>AVERAGEIF(Results!AB4:AB53,"&gt;0")</f>
        <v>#DIV/0!</v>
      </c>
      <c r="J26" s="59" t="e">
        <f t="shared" si="2"/>
        <v>#DIV/0!</v>
      </c>
      <c r="K26" s="44" t="e">
        <f>_xlfn.T.TEST(Results!AA4:AA53,Results!AB4:AB53,2,1)</f>
        <v>#DIV/0!</v>
      </c>
      <c r="L26" s="9" t="e">
        <f t="shared" si="3"/>
        <v>#DIV/0!</v>
      </c>
    </row>
    <row r="27" spans="2:12" x14ac:dyDescent="0.25">
      <c r="B27" s="28" t="s">
        <v>5</v>
      </c>
      <c r="C27" s="8">
        <f>SUM(C21:C26)</f>
        <v>0</v>
      </c>
      <c r="D27" s="25" t="e">
        <f>SUM(D21:D26)</f>
        <v>#DIV/0!</v>
      </c>
      <c r="F27" s="43"/>
      <c r="G27" s="11"/>
      <c r="H27" s="12"/>
      <c r="I27" s="12"/>
      <c r="J27" s="12"/>
      <c r="K27" s="45"/>
      <c r="L27" s="5"/>
    </row>
    <row r="28" spans="2:12" x14ac:dyDescent="0.25">
      <c r="F28" s="5"/>
      <c r="G28" s="5"/>
      <c r="H28" s="5"/>
      <c r="I28" s="5"/>
      <c r="J28" s="5"/>
      <c r="K28" s="5"/>
    </row>
    <row r="29" spans="2:12" x14ac:dyDescent="0.25">
      <c r="B29" s="49" t="s">
        <v>45</v>
      </c>
      <c r="C29" s="41" t="s">
        <v>4</v>
      </c>
      <c r="D29" s="42" t="s">
        <v>3</v>
      </c>
      <c r="F29" s="49" t="s">
        <v>33</v>
      </c>
      <c r="G29" s="34" t="s">
        <v>36</v>
      </c>
      <c r="H29" s="36" t="s">
        <v>77</v>
      </c>
      <c r="I29" s="34" t="s">
        <v>78</v>
      </c>
      <c r="J29" s="34" t="s">
        <v>29</v>
      </c>
      <c r="K29" s="34" t="s">
        <v>26</v>
      </c>
      <c r="L29" s="62" t="s">
        <v>28</v>
      </c>
    </row>
    <row r="30" spans="2:12" x14ac:dyDescent="0.25">
      <c r="B30" s="55" t="s">
        <v>37</v>
      </c>
      <c r="C30" s="5">
        <f>COUNTIF('Converted Data'!F4:F53,"1")</f>
        <v>0</v>
      </c>
      <c r="D30" s="6" t="e">
        <f>(C30*100)/$C35</f>
        <v>#DIV/0!</v>
      </c>
      <c r="F30" s="55">
        <v>1</v>
      </c>
      <c r="G30" s="11">
        <f>C30</f>
        <v>0</v>
      </c>
      <c r="H30" s="61" t="e">
        <f>AVERAGEIF(Results!AD4:AD53,"&gt;0")</f>
        <v>#DIV/0!</v>
      </c>
      <c r="I30" s="61" t="e">
        <f>AVERAGEIF(Results!AE4:AE53,"&gt;0")</f>
        <v>#DIV/0!</v>
      </c>
      <c r="J30" s="61" t="e">
        <f>I30-H30</f>
        <v>#DIV/0!</v>
      </c>
      <c r="K30" s="45" t="e">
        <f>_xlfn.T.TEST(Results!AD4:AD53,Results!AE4:AE53,2,1)</f>
        <v>#DIV/0!</v>
      </c>
      <c r="L30" s="15" t="e">
        <f t="shared" ref="L30:L34" si="4">IF(K30&lt;0.05,"Significant (p&lt;.05)",IF(K30&gt;0.05,"Not significant (p&gt;.05)"))</f>
        <v>#DIV/0!</v>
      </c>
    </row>
    <row r="31" spans="2:12" x14ac:dyDescent="0.25">
      <c r="B31" s="4" t="s">
        <v>38</v>
      </c>
      <c r="C31" s="5">
        <f>COUNTIF('Converted Data'!F4:F53,"2")</f>
        <v>0</v>
      </c>
      <c r="D31" s="6" t="e">
        <f>(C31*100)/C35</f>
        <v>#DIV/0!</v>
      </c>
      <c r="F31" s="55">
        <v>2</v>
      </c>
      <c r="G31" s="11">
        <f>C31</f>
        <v>0</v>
      </c>
      <c r="H31" s="61" t="e">
        <f>AVERAGEIF(Results!AF4:AF53,"&gt;0")</f>
        <v>#DIV/0!</v>
      </c>
      <c r="I31" s="61" t="e">
        <f>AVERAGEIF(Results!AG4:AG53,"&gt;0")</f>
        <v>#DIV/0!</v>
      </c>
      <c r="J31" s="61" t="e">
        <f>I31-H31</f>
        <v>#DIV/0!</v>
      </c>
      <c r="K31" s="45" t="e">
        <f>_xlfn.T.TEST(Results!AF4:AF53,Results!AG4:AG53,2,1)</f>
        <v>#DIV/0!</v>
      </c>
      <c r="L31" s="15" t="e">
        <f t="shared" si="4"/>
        <v>#DIV/0!</v>
      </c>
    </row>
    <row r="32" spans="2:12" x14ac:dyDescent="0.25">
      <c r="B32" s="4" t="s">
        <v>39</v>
      </c>
      <c r="C32" s="5">
        <f>COUNTIF('Converted Data'!F4:F53,"3")</f>
        <v>0</v>
      </c>
      <c r="D32" s="6" t="e">
        <f>(C32*100)/C35</f>
        <v>#DIV/0!</v>
      </c>
      <c r="F32" s="55">
        <v>3</v>
      </c>
      <c r="G32" s="11">
        <f>C32</f>
        <v>0</v>
      </c>
      <c r="H32" s="61" t="e">
        <f>AVERAGEIF(Results!AH4:AH53,"&gt;0")</f>
        <v>#DIV/0!</v>
      </c>
      <c r="I32" s="61" t="e">
        <f>AVERAGEIF(Results!AI4:AI53,"&gt;0")</f>
        <v>#DIV/0!</v>
      </c>
      <c r="J32" s="61" t="e">
        <f>I32-H32</f>
        <v>#DIV/0!</v>
      </c>
      <c r="K32" s="45" t="e">
        <f>_xlfn.T.TEST(Results!AH4:AH53,Results!AI4:AI53,2,1)</f>
        <v>#DIV/0!</v>
      </c>
      <c r="L32" s="15" t="e">
        <f t="shared" si="4"/>
        <v>#DIV/0!</v>
      </c>
    </row>
    <row r="33" spans="2:12" x14ac:dyDescent="0.25">
      <c r="B33" s="4" t="s">
        <v>41</v>
      </c>
      <c r="C33" s="5">
        <f>COUNTIF('Converted Data'!F4:F53,"4")</f>
        <v>0</v>
      </c>
      <c r="D33" s="6" t="e">
        <f>(C33*100)/C35</f>
        <v>#DIV/0!</v>
      </c>
      <c r="F33" s="55">
        <v>4</v>
      </c>
      <c r="G33" s="11">
        <f>C33</f>
        <v>0</v>
      </c>
      <c r="H33" s="61" t="e">
        <f>AVERAGEIF(Results!AJ4:AJ53,"&gt;0")</f>
        <v>#DIV/0!</v>
      </c>
      <c r="I33" s="61" t="e">
        <f>AVERAGEIF(Results!AK4:AK53,"&gt;0")</f>
        <v>#DIV/0!</v>
      </c>
      <c r="J33" s="61" t="e">
        <f>I33-H33</f>
        <v>#DIV/0!</v>
      </c>
      <c r="K33" s="45" t="e">
        <f>_xlfn.T.TEST(Results!AJ4:AJ53,Results!AK4:AK53,2,1)</f>
        <v>#DIV/0!</v>
      </c>
      <c r="L33" s="15" t="e">
        <f t="shared" si="4"/>
        <v>#DIV/0!</v>
      </c>
    </row>
    <row r="34" spans="2:12" x14ac:dyDescent="0.25">
      <c r="B34" s="55" t="s">
        <v>46</v>
      </c>
      <c r="C34" s="5">
        <f>COUNTIF('Converted Data'!F4:F53,"5")</f>
        <v>0</v>
      </c>
      <c r="D34" s="6" t="e">
        <f>(C34*100)/C35</f>
        <v>#DIV/0!</v>
      </c>
      <c r="F34" s="56">
        <v>5</v>
      </c>
      <c r="G34" s="54">
        <f>C34</f>
        <v>0</v>
      </c>
      <c r="H34" s="59" t="e">
        <f>AVERAGEIF(Results!AL4:AL53,"&gt;0")</f>
        <v>#DIV/0!</v>
      </c>
      <c r="I34" s="59" t="e">
        <f>AVERAGEIF(Results!AM4:AM53,"&gt;0")</f>
        <v>#DIV/0!</v>
      </c>
      <c r="J34" s="59" t="e">
        <f>I34-H34</f>
        <v>#DIV/0!</v>
      </c>
      <c r="K34" s="44" t="e">
        <f>_xlfn.T.TEST(Results!AL4:AL53,Results!AM4:AM53,2,1)</f>
        <v>#DIV/0!</v>
      </c>
      <c r="L34" s="9" t="e">
        <f t="shared" si="4"/>
        <v>#DIV/0!</v>
      </c>
    </row>
    <row r="35" spans="2:12" x14ac:dyDescent="0.25">
      <c r="B35" s="7" t="s">
        <v>5</v>
      </c>
      <c r="C35" s="8">
        <f>SUM(C30:C34)</f>
        <v>0</v>
      </c>
      <c r="D35" s="25" t="e">
        <f>SUM(D30:D34)</f>
        <v>#DIV/0!</v>
      </c>
      <c r="F35" s="58"/>
      <c r="G35" s="11"/>
      <c r="H35" s="12"/>
      <c r="I35" s="12"/>
      <c r="J35" s="12"/>
      <c r="K35" s="45"/>
      <c r="L35" s="5"/>
    </row>
    <row r="36" spans="2:12" x14ac:dyDescent="0.25">
      <c r="F36" s="40"/>
      <c r="G36" s="40"/>
      <c r="H36" s="40"/>
    </row>
    <row r="37" spans="2:12" x14ac:dyDescent="0.25">
      <c r="B37" s="50" t="s">
        <v>34</v>
      </c>
      <c r="C37" s="41" t="s">
        <v>4</v>
      </c>
      <c r="D37" s="42" t="s">
        <v>3</v>
      </c>
      <c r="F37" s="50" t="s">
        <v>34</v>
      </c>
      <c r="G37" s="34" t="s">
        <v>36</v>
      </c>
      <c r="H37" s="36" t="s">
        <v>77</v>
      </c>
      <c r="I37" s="34" t="s">
        <v>78</v>
      </c>
      <c r="J37" s="34" t="s">
        <v>29</v>
      </c>
      <c r="K37" s="34" t="s">
        <v>26</v>
      </c>
      <c r="L37" s="62" t="s">
        <v>28</v>
      </c>
    </row>
    <row r="38" spans="2:12" x14ac:dyDescent="0.25">
      <c r="B38" s="4" t="s">
        <v>37</v>
      </c>
      <c r="C38" s="5">
        <f>COUNTIF('Converted Data'!G4:G53,"Item 1")</f>
        <v>0</v>
      </c>
      <c r="D38" s="6" t="e">
        <f>(C38*100)/C42</f>
        <v>#DIV/0!</v>
      </c>
      <c r="F38" s="4" t="s">
        <v>37</v>
      </c>
      <c r="G38" s="52">
        <f>C38</f>
        <v>0</v>
      </c>
      <c r="H38" s="61" t="e">
        <f>AVERAGEIF(Results!AO$4:AO$53,"&gt;0")</f>
        <v>#DIV/0!</v>
      </c>
      <c r="I38" s="61" t="e">
        <f>AVERAGEIF(Results!AP$4:AP$53,"&gt;0")</f>
        <v>#DIV/0!</v>
      </c>
      <c r="J38" s="61" t="e">
        <f>I38-H38</f>
        <v>#DIV/0!</v>
      </c>
      <c r="K38" s="45" t="e">
        <f>_xlfn.T.TEST(Results!AO$4:AO$53,Results!AP$4:AP$53,2,1)</f>
        <v>#DIV/0!</v>
      </c>
      <c r="L38" s="15" t="e">
        <f t="shared" ref="L38:L41" si="5">IF(K38&lt;0.05,"Significant (p&lt;.05)",IF(K38&gt;0.05,"Not significant (p&gt;.05)"))</f>
        <v>#DIV/0!</v>
      </c>
    </row>
    <row r="39" spans="2:12" x14ac:dyDescent="0.25">
      <c r="B39" s="4" t="s">
        <v>38</v>
      </c>
      <c r="C39" s="5">
        <f>COUNTIF('Converted Data'!G4:G53,"Item 2")</f>
        <v>0</v>
      </c>
      <c r="D39" s="6" t="e">
        <f>(C39*100)/C42</f>
        <v>#DIV/0!</v>
      </c>
      <c r="F39" s="4" t="s">
        <v>38</v>
      </c>
      <c r="G39" s="52">
        <f>C39</f>
        <v>0</v>
      </c>
      <c r="H39" s="61" t="e">
        <f>AVERAGEIF(Results!AQ$4:AQ$53,"&gt;0")</f>
        <v>#DIV/0!</v>
      </c>
      <c r="I39" s="61" t="e">
        <f>AVERAGEIF(Results!AR$4:AR$53,"&gt;0")</f>
        <v>#DIV/0!</v>
      </c>
      <c r="J39" s="61" t="e">
        <f>I39-H39</f>
        <v>#DIV/0!</v>
      </c>
      <c r="K39" s="45" t="e">
        <f>_xlfn.T.TEST(Results!AQ$4:AQ$53,Results!AR$4:AR$53,2,1)</f>
        <v>#DIV/0!</v>
      </c>
      <c r="L39" s="15" t="e">
        <f t="shared" si="5"/>
        <v>#DIV/0!</v>
      </c>
    </row>
    <row r="40" spans="2:12" x14ac:dyDescent="0.25">
      <c r="B40" s="4" t="s">
        <v>39</v>
      </c>
      <c r="C40" s="5">
        <f>COUNTIF('Converted Data'!G4:G53,"Item 3")</f>
        <v>0</v>
      </c>
      <c r="D40" s="6" t="e">
        <f>(C40*100)/C42</f>
        <v>#DIV/0!</v>
      </c>
      <c r="F40" s="4" t="s">
        <v>39</v>
      </c>
      <c r="G40" s="52">
        <f>C40</f>
        <v>0</v>
      </c>
      <c r="H40" s="61" t="e">
        <f>AVERAGEIF(Results!AS$4:AS$53,"&gt;0")</f>
        <v>#DIV/0!</v>
      </c>
      <c r="I40" s="61" t="e">
        <f>AVERAGEIF(Results!AT$4:AT$53,"&gt;0")</f>
        <v>#DIV/0!</v>
      </c>
      <c r="J40" s="61" t="e">
        <f>I40-H40</f>
        <v>#DIV/0!</v>
      </c>
      <c r="K40" s="45" t="e">
        <f>_xlfn.T.TEST(Results!AS$4:AS$53,Results!AT$4:AT$53,2,1)</f>
        <v>#DIV/0!</v>
      </c>
      <c r="L40" s="15" t="e">
        <f t="shared" si="5"/>
        <v>#DIV/0!</v>
      </c>
    </row>
    <row r="41" spans="2:12" x14ac:dyDescent="0.25">
      <c r="B41" s="4" t="s">
        <v>41</v>
      </c>
      <c r="C41" s="5">
        <f>COUNTIF('Converted Data'!G4:G53,"Item 4")</f>
        <v>0</v>
      </c>
      <c r="D41" s="6" t="e">
        <f>(C41*100)/C42</f>
        <v>#DIV/0!</v>
      </c>
      <c r="F41" s="7" t="s">
        <v>41</v>
      </c>
      <c r="G41" s="53">
        <f>C41</f>
        <v>0</v>
      </c>
      <c r="H41" s="59" t="e">
        <f>AVERAGEIF(Results!AU$4:AU$53,"&gt;0")</f>
        <v>#DIV/0!</v>
      </c>
      <c r="I41" s="59" t="e">
        <f>AVERAGEIF(Results!AV$4:AV$53,"&gt;0")</f>
        <v>#DIV/0!</v>
      </c>
      <c r="J41" s="59" t="e">
        <f>I41-H41</f>
        <v>#DIV/0!</v>
      </c>
      <c r="K41" s="44" t="e">
        <f>_xlfn.T.TEST(Results!AU$4:AU$53,Results!AV$4:AV$53,2,1)</f>
        <v>#DIV/0!</v>
      </c>
      <c r="L41" s="9" t="e">
        <f t="shared" si="5"/>
        <v>#DIV/0!</v>
      </c>
    </row>
    <row r="42" spans="2:12" x14ac:dyDescent="0.25">
      <c r="B42" s="7" t="s">
        <v>5</v>
      </c>
      <c r="C42" s="8">
        <f>SUM(C38:C41)</f>
        <v>0</v>
      </c>
      <c r="D42" s="25" t="e">
        <f>SUM(D38:D41)</f>
        <v>#DIV/0!</v>
      </c>
      <c r="F42" s="5"/>
      <c r="G42" s="52"/>
      <c r="H42" s="12"/>
      <c r="I42" s="12"/>
      <c r="J42" s="12"/>
      <c r="K42" s="45"/>
      <c r="L42" s="5"/>
    </row>
    <row r="43" spans="2:12" x14ac:dyDescent="0.25">
      <c r="F43" s="39"/>
      <c r="G43" s="39"/>
      <c r="H43" s="39"/>
    </row>
    <row r="44" spans="2:12" x14ac:dyDescent="0.25">
      <c r="B44" s="50" t="s">
        <v>32</v>
      </c>
      <c r="C44" s="41" t="s">
        <v>4</v>
      </c>
      <c r="D44" s="42" t="s">
        <v>3</v>
      </c>
      <c r="F44" s="50" t="s">
        <v>32</v>
      </c>
      <c r="G44" s="34" t="s">
        <v>36</v>
      </c>
      <c r="H44" s="36" t="s">
        <v>77</v>
      </c>
      <c r="I44" s="34" t="s">
        <v>78</v>
      </c>
      <c r="J44" s="34" t="s">
        <v>29</v>
      </c>
      <c r="K44" s="34" t="s">
        <v>26</v>
      </c>
      <c r="L44" s="62" t="s">
        <v>28</v>
      </c>
    </row>
    <row r="45" spans="2:12" x14ac:dyDescent="0.25">
      <c r="B45" s="4" t="s">
        <v>44</v>
      </c>
      <c r="C45" s="5">
        <f>COUNTIF('Converted Data'!H4:H53,"75%-100%")</f>
        <v>0</v>
      </c>
      <c r="D45" s="6" t="e">
        <f>(C45*100)/C48</f>
        <v>#DIV/0!</v>
      </c>
      <c r="F45" s="4" t="s">
        <v>44</v>
      </c>
      <c r="G45" s="52">
        <f>C45</f>
        <v>0</v>
      </c>
      <c r="H45" s="61" t="e">
        <f>AVERAGEIF(Results!AX$4:AX$53,"&gt;0")</f>
        <v>#DIV/0!</v>
      </c>
      <c r="I45" s="61" t="e">
        <f>AVERAGEIF(Results!AY$4:AY$53,"&gt;0")</f>
        <v>#DIV/0!</v>
      </c>
      <c r="J45" s="61" t="e">
        <f>I45-H45</f>
        <v>#DIV/0!</v>
      </c>
      <c r="K45" s="45" t="e">
        <f>_xlfn.T.TEST(Results!AX$4:AX$53,Results!AY$4:AY$53,2,1)</f>
        <v>#DIV/0!</v>
      </c>
      <c r="L45" s="15" t="e">
        <f t="shared" ref="L45:L47" si="6">IF(K45&lt;0.05,"Significant (p&lt;.05)",IF(K45&gt;0.05,"Not significant (p&gt;.05)"))</f>
        <v>#DIV/0!</v>
      </c>
    </row>
    <row r="46" spans="2:12" x14ac:dyDescent="0.25">
      <c r="B46" s="4" t="s">
        <v>43</v>
      </c>
      <c r="C46" s="5">
        <f>COUNTIF('Converted Data'!H4:H53,"51%-74%")</f>
        <v>0</v>
      </c>
      <c r="D46" s="6" t="e">
        <f>(C46*100)/C48</f>
        <v>#DIV/0!</v>
      </c>
      <c r="F46" s="4" t="s">
        <v>43</v>
      </c>
      <c r="G46" s="52">
        <f>C46</f>
        <v>0</v>
      </c>
      <c r="H46" s="61" t="e">
        <f>AVERAGEIF(Results!AZ$4:AZ$53,"&gt;0")</f>
        <v>#DIV/0!</v>
      </c>
      <c r="I46" s="61" t="e">
        <f>AVERAGEIF(Results!BA$4:BA$53,"&gt;0")</f>
        <v>#DIV/0!</v>
      </c>
      <c r="J46" s="61" t="e">
        <f>I46-H46</f>
        <v>#DIV/0!</v>
      </c>
      <c r="K46" s="45" t="e">
        <f>_xlfn.T.TEST(Results!AZ$4:AZ$53,Results!BA$4:BA$53,2,1)</f>
        <v>#DIV/0!</v>
      </c>
      <c r="L46" s="15" t="e">
        <f t="shared" si="6"/>
        <v>#DIV/0!</v>
      </c>
    </row>
    <row r="47" spans="2:12" x14ac:dyDescent="0.25">
      <c r="B47" s="4" t="s">
        <v>42</v>
      </c>
      <c r="C47" s="5">
        <f>COUNTIF('Converted Data'!H4:H53,"Up to 50%")</f>
        <v>0</v>
      </c>
      <c r="D47" s="6" t="e">
        <f>(C47*100)/C48</f>
        <v>#DIV/0!</v>
      </c>
      <c r="F47" s="7" t="s">
        <v>42</v>
      </c>
      <c r="G47" s="53">
        <f>C47</f>
        <v>0</v>
      </c>
      <c r="H47" s="59" t="e">
        <f>AVERAGEIF(Results!BB$4:BB$53,"&gt;0")</f>
        <v>#DIV/0!</v>
      </c>
      <c r="I47" s="59" t="e">
        <f>AVERAGEIF(Results!BC$4:BC$53,"&gt;0")</f>
        <v>#DIV/0!</v>
      </c>
      <c r="J47" s="59" t="e">
        <f>I47-H47</f>
        <v>#DIV/0!</v>
      </c>
      <c r="K47" s="44" t="e">
        <f>_xlfn.T.TEST(Results!BB$4:BB$53,Results!BC$4:BC$53,2,1)</f>
        <v>#DIV/0!</v>
      </c>
      <c r="L47" s="9" t="e">
        <f t="shared" si="6"/>
        <v>#DIV/0!</v>
      </c>
    </row>
    <row r="48" spans="2:12" x14ac:dyDescent="0.25">
      <c r="B48" s="7" t="s">
        <v>5</v>
      </c>
      <c r="C48" s="8">
        <f>SUM(C45:C47)</f>
        <v>0</v>
      </c>
      <c r="D48" s="9" t="e">
        <f>SUM(D45:D47)</f>
        <v>#DIV/0!</v>
      </c>
      <c r="F48" s="39"/>
      <c r="G48" s="39"/>
      <c r="H48" s="39"/>
    </row>
    <row r="49" spans="6:8" x14ac:dyDescent="0.25">
      <c r="F49" s="39"/>
      <c r="G49" s="39"/>
      <c r="H49" s="39"/>
    </row>
    <row r="50" spans="6:8" x14ac:dyDescent="0.25">
      <c r="F50" s="39"/>
      <c r="G50" s="39"/>
      <c r="H50" s="39"/>
    </row>
    <row r="51" spans="6:8" x14ac:dyDescent="0.25">
      <c r="F51" s="5"/>
      <c r="G51" s="5"/>
      <c r="H51" s="5"/>
    </row>
  </sheetData>
  <sheetProtection algorithmName="SHA-512" hashValue="9w/YBz5eBGbNtfXFqNuB0lYO+AHzfjpwLWehwsavb4xELdNDeOibUYOXrhqP35y4gxVTpZhJch3LhfNfFRQa3A==" saltValue="kwtXK1es8TdVynvrkQfT/Q==" spinCount="100000" sheet="1" objects="1" scenarios="1"/>
  <pageMargins left="0.7" right="0.7" top="0.75" bottom="0.75" header="0.3" footer="0.3"/>
  <pageSetup paperSize="9" orientation="portrait" r:id="rId1"/>
  <ignoredErrors>
    <ignoredError sqref="K9:L9 K21:L21 K26:L26 K32:L34 H34:J34 H41:L41 H40 J40:L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/>
  </sheetViews>
  <sheetFormatPr defaultRowHeight="15" x14ac:dyDescent="0.25"/>
  <sheetData>
    <row r="1" spans="1:1" ht="21" x14ac:dyDescent="0.35">
      <c r="A1" s="57" t="s">
        <v>79</v>
      </c>
    </row>
  </sheetData>
  <sheetProtection algorithmName="SHA-512" hashValue="bawi9ARq4I92tVdL64eWJCiG6hhhnsY0Z0qb+LZmjkwmsfvie4RZ6BIMPgwLtSLHzJ2F0vj7BkkNWqgjemuWbg==" saltValue="SxN/0jmlaEhq6GFCvQJwb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80" zoomScaleNormal="80" workbookViewId="0">
      <selection activeCell="A7" sqref="A7"/>
    </sheetView>
  </sheetViews>
  <sheetFormatPr defaultRowHeight="15" x14ac:dyDescent="0.25"/>
  <sheetData>
    <row r="1" spans="1:1" ht="21" x14ac:dyDescent="0.35">
      <c r="A1" s="57" t="s">
        <v>79</v>
      </c>
    </row>
    <row r="3" spans="1:1" x14ac:dyDescent="0.25">
      <c r="A3" s="64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8" spans="1:1" x14ac:dyDescent="0.25">
      <c r="A8" s="64" t="s">
        <v>80</v>
      </c>
    </row>
    <row r="9" spans="1:1" x14ac:dyDescent="0.25">
      <c r="A9" t="s">
        <v>81</v>
      </c>
    </row>
    <row r="10" spans="1:1" x14ac:dyDescent="0.25">
      <c r="A10" t="s">
        <v>83</v>
      </c>
    </row>
    <row r="11" spans="1:1" x14ac:dyDescent="0.25">
      <c r="A11" s="1" t="s">
        <v>82</v>
      </c>
    </row>
  </sheetData>
  <sheetProtection algorithmName="SHA-512" hashValue="TfC1E+0SU/c2cU6dzO9EnQTOLCbmxJb2zl16gJPXrqrhLwZ4U4F9+bRdH97SeXz37K079/S85wJWDbaBcmfDHQ==" saltValue="USjuZyY543tuJqckXUMTe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Entry</vt:lpstr>
      <vt:lpstr>Converted Data</vt:lpstr>
      <vt:lpstr>Results</vt:lpstr>
      <vt:lpstr>Data Output</vt:lpstr>
      <vt:lpstr>Graphs</vt:lpstr>
      <vt:lpstr>Notes</vt:lpstr>
    </vt:vector>
  </TitlesOfParts>
  <Company>University of Stirling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JT12</dc:creator>
  <cp:lastModifiedBy>JT12</cp:lastModifiedBy>
  <dcterms:created xsi:type="dcterms:W3CDTF">2019-06-06T15:13:25Z</dcterms:created>
  <dcterms:modified xsi:type="dcterms:W3CDTF">2020-01-04T15:08:32Z</dcterms:modified>
</cp:coreProperties>
</file>